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21-22\меню на 75 руб вступит в силу\"/>
    </mc:Choice>
  </mc:AlternateContent>
  <bookViews>
    <workbookView xWindow="0" yWindow="0" windowWidth="28800" windowHeight="12045"/>
  </bookViews>
  <sheets>
    <sheet name="75 руб" sheetId="1" r:id="rId1"/>
  </sheets>
  <definedNames>
    <definedName name="_xlnm.Print_Area" localSheetId="0">'75 руб'!$A$3:$O$167</definedName>
  </definedNames>
  <calcPr calcId="162913" refMode="R1C1"/>
</workbook>
</file>

<file path=xl/calcChain.xml><?xml version="1.0" encoding="utf-8"?>
<calcChain xmlns="http://schemas.openxmlformats.org/spreadsheetml/2006/main">
  <c r="E154" i="1" l="1"/>
  <c r="F154" i="1"/>
  <c r="G154" i="1"/>
  <c r="H154" i="1"/>
  <c r="I154" i="1"/>
  <c r="J154" i="1"/>
  <c r="K154" i="1"/>
  <c r="L154" i="1"/>
  <c r="M154" i="1"/>
  <c r="N154" i="1"/>
  <c r="O154" i="1"/>
  <c r="D154" i="1"/>
  <c r="E112" i="1"/>
  <c r="F112" i="1"/>
  <c r="G112" i="1"/>
  <c r="H112" i="1"/>
  <c r="I112" i="1"/>
  <c r="J112" i="1"/>
  <c r="K112" i="1"/>
  <c r="L112" i="1"/>
  <c r="M112" i="1"/>
  <c r="N112" i="1"/>
  <c r="O112" i="1"/>
  <c r="D112" i="1"/>
  <c r="E78" i="1"/>
  <c r="F78" i="1"/>
  <c r="G78" i="1"/>
  <c r="H78" i="1"/>
  <c r="I78" i="1"/>
  <c r="J78" i="1"/>
  <c r="K78" i="1"/>
  <c r="L78" i="1"/>
  <c r="M78" i="1"/>
  <c r="N78" i="1"/>
  <c r="O78" i="1"/>
  <c r="D78" i="1"/>
  <c r="E44" i="1"/>
  <c r="F44" i="1"/>
  <c r="G44" i="1"/>
  <c r="H44" i="1"/>
  <c r="I44" i="1"/>
  <c r="J44" i="1"/>
  <c r="K44" i="1"/>
  <c r="L44" i="1"/>
  <c r="M44" i="1"/>
  <c r="N44" i="1"/>
  <c r="O44" i="1"/>
  <c r="D44" i="1"/>
  <c r="E6" i="1"/>
  <c r="F6" i="1"/>
  <c r="G6" i="1"/>
  <c r="H6" i="1"/>
  <c r="I6" i="1"/>
  <c r="J6" i="1"/>
  <c r="K6" i="1"/>
  <c r="L6" i="1"/>
  <c r="M6" i="1"/>
  <c r="N6" i="1"/>
  <c r="O6" i="1"/>
  <c r="D6" i="1"/>
  <c r="E128" i="1" l="1"/>
  <c r="F128" i="1"/>
  <c r="G128" i="1"/>
  <c r="H128" i="1"/>
  <c r="I128" i="1"/>
  <c r="J128" i="1"/>
  <c r="K128" i="1"/>
  <c r="L128" i="1"/>
  <c r="M128" i="1"/>
  <c r="N128" i="1"/>
  <c r="O128" i="1"/>
  <c r="D128" i="1"/>
  <c r="E148" i="1" l="1"/>
  <c r="F148" i="1"/>
  <c r="G148" i="1"/>
  <c r="H148" i="1"/>
  <c r="I148" i="1"/>
  <c r="J148" i="1"/>
  <c r="K148" i="1"/>
  <c r="L148" i="1"/>
  <c r="M148" i="1"/>
  <c r="N148" i="1"/>
  <c r="O148" i="1"/>
  <c r="D148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E136" i="1"/>
  <c r="F136" i="1"/>
  <c r="G136" i="1"/>
  <c r="H136" i="1"/>
  <c r="I136" i="1"/>
  <c r="J136" i="1"/>
  <c r="K136" i="1"/>
  <c r="L136" i="1"/>
  <c r="M136" i="1"/>
  <c r="N136" i="1"/>
  <c r="O136" i="1"/>
  <c r="D136" i="1"/>
  <c r="E121" i="1"/>
  <c r="F121" i="1"/>
  <c r="G121" i="1"/>
  <c r="H121" i="1"/>
  <c r="I121" i="1"/>
  <c r="J121" i="1"/>
  <c r="K121" i="1"/>
  <c r="L121" i="1"/>
  <c r="M121" i="1"/>
  <c r="N121" i="1"/>
  <c r="O121" i="1"/>
  <c r="D121" i="1"/>
  <c r="E102" i="1"/>
  <c r="F102" i="1"/>
  <c r="G102" i="1"/>
  <c r="H102" i="1"/>
  <c r="I102" i="1"/>
  <c r="J102" i="1"/>
  <c r="K102" i="1"/>
  <c r="L102" i="1"/>
  <c r="M102" i="1"/>
  <c r="N102" i="1"/>
  <c r="O102" i="1"/>
  <c r="D102" i="1"/>
  <c r="E93" i="1"/>
  <c r="F93" i="1"/>
  <c r="G93" i="1"/>
  <c r="H93" i="1"/>
  <c r="I93" i="1"/>
  <c r="J93" i="1"/>
  <c r="K93" i="1"/>
  <c r="L93" i="1"/>
  <c r="M93" i="1"/>
  <c r="N93" i="1"/>
  <c r="O93" i="1"/>
  <c r="D93" i="1"/>
  <c r="E85" i="1"/>
  <c r="F85" i="1"/>
  <c r="G85" i="1"/>
  <c r="H85" i="1"/>
  <c r="I85" i="1"/>
  <c r="J85" i="1"/>
  <c r="K85" i="1"/>
  <c r="L85" i="1"/>
  <c r="M85" i="1"/>
  <c r="N85" i="1"/>
  <c r="O85" i="1"/>
  <c r="D85" i="1"/>
  <c r="E61" i="1"/>
  <c r="F61" i="1"/>
  <c r="G61" i="1"/>
  <c r="H61" i="1"/>
  <c r="I61" i="1"/>
  <c r="J61" i="1"/>
  <c r="K61" i="1"/>
  <c r="L61" i="1"/>
  <c r="M61" i="1"/>
  <c r="N61" i="1"/>
  <c r="O61" i="1"/>
  <c r="D61" i="1"/>
  <c r="E51" i="1" l="1"/>
  <c r="F51" i="1"/>
  <c r="G51" i="1"/>
  <c r="H51" i="1"/>
  <c r="I51" i="1"/>
  <c r="J51" i="1"/>
  <c r="K51" i="1"/>
  <c r="L51" i="1"/>
  <c r="M51" i="1"/>
  <c r="N51" i="1"/>
  <c r="O51" i="1"/>
  <c r="D51" i="1"/>
  <c r="E23" i="1"/>
  <c r="F23" i="1"/>
  <c r="G23" i="1"/>
  <c r="H23" i="1"/>
  <c r="I23" i="1"/>
  <c r="J23" i="1"/>
  <c r="K23" i="1"/>
  <c r="L23" i="1"/>
  <c r="M23" i="1"/>
  <c r="N23" i="1"/>
  <c r="O23" i="1"/>
  <c r="D23" i="1"/>
  <c r="E15" i="1"/>
  <c r="F15" i="1"/>
  <c r="G15" i="1"/>
  <c r="H15" i="1"/>
  <c r="I15" i="1"/>
  <c r="J15" i="1"/>
  <c r="K15" i="1"/>
  <c r="L15" i="1"/>
  <c r="M15" i="1"/>
  <c r="N15" i="1"/>
  <c r="O15" i="1"/>
  <c r="D15" i="1"/>
  <c r="E160" i="1" l="1"/>
  <c r="F160" i="1"/>
  <c r="G160" i="1"/>
  <c r="H160" i="1"/>
  <c r="I160" i="1"/>
  <c r="J160" i="1"/>
  <c r="K160" i="1"/>
  <c r="L160" i="1"/>
  <c r="M160" i="1"/>
  <c r="N160" i="1"/>
  <c r="O160" i="1"/>
  <c r="D160" i="1"/>
  <c r="E70" i="1" l="1"/>
  <c r="F70" i="1"/>
  <c r="G70" i="1"/>
  <c r="H70" i="1"/>
  <c r="I70" i="1"/>
  <c r="J70" i="1"/>
  <c r="K70" i="1"/>
  <c r="L70" i="1"/>
  <c r="M70" i="1"/>
  <c r="N70" i="1"/>
  <c r="O70" i="1"/>
  <c r="D70" i="1"/>
  <c r="E37" i="1" l="1"/>
  <c r="F37" i="1"/>
  <c r="G37" i="1"/>
  <c r="H37" i="1"/>
  <c r="I37" i="1"/>
  <c r="J37" i="1"/>
  <c r="K37" i="1"/>
  <c r="L37" i="1"/>
  <c r="M37" i="1"/>
  <c r="N37" i="1"/>
  <c r="O37" i="1"/>
  <c r="D37" i="1"/>
  <c r="O165" i="1" l="1"/>
  <c r="O166" i="1" s="1"/>
  <c r="K165" i="1"/>
  <c r="K166" i="1" s="1"/>
  <c r="G165" i="1"/>
  <c r="G166" i="1" s="1"/>
  <c r="J165" i="1"/>
  <c r="J166" i="1" s="1"/>
  <c r="F165" i="1"/>
  <c r="F166" i="1" s="1"/>
  <c r="N165" i="1"/>
  <c r="N166" i="1" s="1"/>
  <c r="I165" i="1"/>
  <c r="I166" i="1" s="1"/>
  <c r="E165" i="1"/>
  <c r="E166" i="1" s="1"/>
  <c r="M165" i="1"/>
  <c r="M166" i="1" s="1"/>
  <c r="D165" i="1"/>
  <c r="D166" i="1" s="1"/>
  <c r="L165" i="1"/>
  <c r="L166" i="1" s="1"/>
  <c r="H165" i="1"/>
  <c r="H166" i="1" s="1"/>
</calcChain>
</file>

<file path=xl/sharedStrings.xml><?xml version="1.0" encoding="utf-8"?>
<sst xmlns="http://schemas.openxmlformats.org/spreadsheetml/2006/main" count="287" uniqueCount="162">
  <si>
    <t>№</t>
  </si>
  <si>
    <t>рец.</t>
  </si>
  <si>
    <t>1</t>
  </si>
  <si>
    <t>ДЕНЬ 1</t>
  </si>
  <si>
    <t>ДЕНЬ 2.</t>
  </si>
  <si>
    <t>ДЕНЬ 3.</t>
  </si>
  <si>
    <t>Прием пищи,</t>
  </si>
  <si>
    <t>наименование блюда</t>
  </si>
  <si>
    <t>2</t>
  </si>
  <si>
    <t>ЭНЕРГЕТИЧЕСКАЯ И ПИЩЕВАЯ ЦЕННОСТЬ ЗАДЕНЬ</t>
  </si>
  <si>
    <t>Чай с сахаром</t>
  </si>
  <si>
    <t>Хлеб пшеничный</t>
  </si>
  <si>
    <t>Макаронные изделия отварные</t>
  </si>
  <si>
    <t>ЭНЕРГЕТИЧЕСКАЯ И ПИЩЕВАЯ ЦЕННОСТЬ ЗА ДЕНЬ</t>
  </si>
  <si>
    <t>Масса</t>
  </si>
  <si>
    <t>порции</t>
  </si>
  <si>
    <t>3</t>
  </si>
  <si>
    <t>Пищевые вещества,г.</t>
  </si>
  <si>
    <t>Б</t>
  </si>
  <si>
    <t>4</t>
  </si>
  <si>
    <t>Ж</t>
  </si>
  <si>
    <t>5</t>
  </si>
  <si>
    <t>У</t>
  </si>
  <si>
    <t>6</t>
  </si>
  <si>
    <t>Энергет. ценность (ккал)</t>
  </si>
  <si>
    <t>7</t>
  </si>
  <si>
    <t>Витамины (мп)</t>
  </si>
  <si>
    <t>В1</t>
  </si>
  <si>
    <t>8</t>
  </si>
  <si>
    <t>С</t>
  </si>
  <si>
    <t>9</t>
  </si>
  <si>
    <t>А</t>
  </si>
  <si>
    <t>10</t>
  </si>
  <si>
    <t>Е</t>
  </si>
  <si>
    <t>11</t>
  </si>
  <si>
    <t>Минеральные вещества (мп)</t>
  </si>
  <si>
    <t>Са</t>
  </si>
  <si>
    <t>12</t>
  </si>
  <si>
    <t>Р</t>
  </si>
  <si>
    <t>13</t>
  </si>
  <si>
    <t>Мд</t>
  </si>
  <si>
    <t>14</t>
  </si>
  <si>
    <t>15</t>
  </si>
  <si>
    <t>ДЕНЬ 4.</t>
  </si>
  <si>
    <t>ДЕНЬ 5.</t>
  </si>
  <si>
    <t>ДЕНЬ 6.</t>
  </si>
  <si>
    <t>ДЕНЬ 7.</t>
  </si>
  <si>
    <t>ДЕНЬ 8.</t>
  </si>
  <si>
    <t>ДЕНЬ 9.</t>
  </si>
  <si>
    <t>ДЕНЬ 10. ЭНЕРГЕТИЧЕСКАЯ И ПИЩЕВАЯ ЦЕННОСТЬ ЗА ДЕНЬ</t>
  </si>
  <si>
    <t>ДЕНЬ 11</t>
  </si>
  <si>
    <t>Пюре картофельное</t>
  </si>
  <si>
    <t>. ЭНЕРГЕТИЧЕСКАЯ И ПИЩЕВАЯ ЦЕННОСТЬ ЗА ДЕНЬ</t>
  </si>
  <si>
    <t>ДЕНЬ 12. ЭНЕРГЕТИЧЕСКАЯ И ПИЩЕВАЯ ЦЕННОСТЬ ЗАДЕНЬ</t>
  </si>
  <si>
    <t>60/50</t>
  </si>
  <si>
    <t>ДЕНЬ 14. ЭНЕРГЕТИЧЕСКАЯ И ПИЩЕВАЯ ЦЕННОСТЬ ЗАДЕНЬ</t>
  </si>
  <si>
    <t>ДЕНЬ 15. ЭНЕРГЕТИЧЕСКАЯ И ПИЩЕВАЯ ЦЕННОСТЬ ЗАДЕНЬ</t>
  </si>
  <si>
    <t>ДЕНЬ 16. ЭНЕРГЕТИЧЕСКАЯ И ПИЩЕВАЯ ЦЕННОСТЬ ЗАДЕНЬ</t>
  </si>
  <si>
    <t>ДЕНЬ 17. ЭНЕРГЕТИЧЕСКАЯ И ПИЩЕВАЯ ЦЕННОСТЬ ЗАДЕНЬ</t>
  </si>
  <si>
    <t>ДЕНЬ 18. ЭНЕРГЕТИЧЕСКАЯ И ПИЩЕВАЯ ЦЕННОСТЬ ЗАДЕНЬ</t>
  </si>
  <si>
    <t>ДЕНЬ 19. ЭНЕРГЕТИЧЕСКАЯ И ПИЩЕВАЯ ЦЕННОСТЬ ЗА ДЕНЬ</t>
  </si>
  <si>
    <t>ИТОГОВАЯ ЭНЕРГЕТИЧЕСКАЯ И ПИЩЕВАЯ ЦЕННОСТЬ ЗА ПЕРИОД</t>
  </si>
  <si>
    <t>СРЕДНЯЯ ЭНЕРГЕТИЧЕСКАЯ И ПИЩЕВАЯ ЦЕННОСТЬ ЗА ПЕРИОД</t>
  </si>
  <si>
    <t>Содержание белков, жиров, углеводов в % от калорийности</t>
  </si>
  <si>
    <t>291/17</t>
  </si>
  <si>
    <t>Fе</t>
  </si>
  <si>
    <t>271/17</t>
  </si>
  <si>
    <t>309/17</t>
  </si>
  <si>
    <t>312/17</t>
  </si>
  <si>
    <t>ДЕНЬ 20. ЭНЕРГЕТИЧЕСКАЯ И ПИЩЕВАЯ ЦЕННОСТЬ ЗА ДЕНЬ</t>
  </si>
  <si>
    <t>15/17</t>
  </si>
  <si>
    <t>Сыр (порциями)</t>
  </si>
  <si>
    <r>
      <t xml:space="preserve">ДЕНЬ 13. </t>
    </r>
    <r>
      <rPr>
        <b/>
        <sz val="8.5"/>
        <rFont val="Arial"/>
        <family val="2"/>
        <charset val="204"/>
      </rPr>
      <t xml:space="preserve">ЭНЕРГЕТИЧЕСКАЯ И ПИЩЕВАЯ ЦЕННОСТЬ </t>
    </r>
    <r>
      <rPr>
        <b/>
        <sz val="7"/>
        <rFont val="Arial"/>
        <family val="2"/>
        <charset val="204"/>
      </rPr>
      <t xml:space="preserve">ЗА </t>
    </r>
    <r>
      <rPr>
        <b/>
        <sz val="8.5"/>
        <rFont val="Arial"/>
        <family val="2"/>
        <charset val="204"/>
      </rPr>
      <t>ДЕНЬ</t>
    </r>
  </si>
  <si>
    <t>Каша гречневая рассыпчатая</t>
  </si>
  <si>
    <t>302/17</t>
  </si>
  <si>
    <t>Запеканка из творога с молоком сгущенным</t>
  </si>
  <si>
    <t>223/17</t>
  </si>
  <si>
    <t>295/17</t>
  </si>
  <si>
    <t>278/17</t>
  </si>
  <si>
    <t>Чай с лимоном</t>
  </si>
  <si>
    <t>411/16</t>
  </si>
  <si>
    <t>412/16</t>
  </si>
  <si>
    <t>Биточек куриный</t>
  </si>
  <si>
    <t>Тефтели 1-й вариант</t>
  </si>
  <si>
    <t>Ёжики в соусе</t>
  </si>
  <si>
    <t>200/7</t>
  </si>
  <si>
    <t>Картофель отварной</t>
  </si>
  <si>
    <t>310/17</t>
  </si>
  <si>
    <t>Гуляш</t>
  </si>
  <si>
    <t>260/17</t>
  </si>
  <si>
    <t>182/06</t>
  </si>
  <si>
    <t>Плов из птицы (грудка филе)</t>
  </si>
  <si>
    <t>62/17</t>
  </si>
  <si>
    <t>45/17</t>
  </si>
  <si>
    <t>200/5</t>
  </si>
  <si>
    <t>1,38</t>
  </si>
  <si>
    <t>0,18</t>
  </si>
  <si>
    <t>20,00</t>
  </si>
  <si>
    <t>0,55</t>
  </si>
  <si>
    <t>40,04</t>
  </si>
  <si>
    <t>1,30</t>
  </si>
  <si>
    <t>148,63</t>
  </si>
  <si>
    <t>103,43</t>
  </si>
  <si>
    <t>Котлеты домашние с соусом</t>
  </si>
  <si>
    <t>50/50</t>
  </si>
  <si>
    <t>247/06</t>
  </si>
  <si>
    <t>Кисель из концентрата плодового или ягодного, витамин С</t>
  </si>
  <si>
    <t>Фрукт</t>
  </si>
  <si>
    <t>1 шт</t>
  </si>
  <si>
    <t>50/150</t>
  </si>
  <si>
    <t>303/17</t>
  </si>
  <si>
    <t>Каша гречневая вязкая</t>
  </si>
  <si>
    <t>181/17</t>
  </si>
  <si>
    <t>Каша молочная манная (жидкая) с маслом</t>
  </si>
  <si>
    <t>6,36</t>
  </si>
  <si>
    <t>8,62</t>
  </si>
  <si>
    <t>33,00</t>
  </si>
  <si>
    <t>235,05</t>
  </si>
  <si>
    <t>80/10</t>
  </si>
  <si>
    <t>60/40</t>
  </si>
  <si>
    <t>50/200</t>
  </si>
  <si>
    <t>Жаркое по-домашнему</t>
  </si>
  <si>
    <t>259/17</t>
  </si>
  <si>
    <t>Салат из белокочанной капусты</t>
  </si>
  <si>
    <t>306/17</t>
  </si>
  <si>
    <t>Пюре гороховое</t>
  </si>
  <si>
    <t>16,40</t>
  </si>
  <si>
    <t>4,22</t>
  </si>
  <si>
    <t>34,24</t>
  </si>
  <si>
    <t>240,43</t>
  </si>
  <si>
    <t>Биточек куриный с соусом</t>
  </si>
  <si>
    <t>288/17</t>
  </si>
  <si>
    <t>Птица отварная (грудка) с соусом</t>
  </si>
  <si>
    <t>70/30</t>
  </si>
  <si>
    <t>12,64</t>
  </si>
  <si>
    <t>9,84</t>
  </si>
  <si>
    <t>10,08</t>
  </si>
  <si>
    <t>179,30</t>
  </si>
  <si>
    <t>202/06</t>
  </si>
  <si>
    <t>Рис припущенный</t>
  </si>
  <si>
    <t>311/04</t>
  </si>
  <si>
    <t>Каша молочная 5 злаков (жидкая) с маслом</t>
  </si>
  <si>
    <t>5,68</t>
  </si>
  <si>
    <t>7,16</t>
  </si>
  <si>
    <t>30,83</t>
  </si>
  <si>
    <t>210,47</t>
  </si>
  <si>
    <t>421/17</t>
  </si>
  <si>
    <t>Булочка обыкновенная</t>
  </si>
  <si>
    <t>71/17</t>
  </si>
  <si>
    <t xml:space="preserve">Морковь тертая с сахаром </t>
  </si>
  <si>
    <t>14/17</t>
  </si>
  <si>
    <t>Масло (порциями)</t>
  </si>
  <si>
    <t>Вафли</t>
  </si>
  <si>
    <t>424/17</t>
  </si>
  <si>
    <t>Булочка домашняя</t>
  </si>
  <si>
    <t>Овощная подгарнировка (огурцы свежие по сезону: сентябрь, октябрь)/ огурец соленый  (с 1 ноября)</t>
  </si>
  <si>
    <t>Сок фруктовый</t>
  </si>
  <si>
    <t>Куры, тушенные в соусе</t>
  </si>
  <si>
    <t>75/50</t>
  </si>
  <si>
    <t>304/17</t>
  </si>
  <si>
    <t>Рис отварной</t>
  </si>
  <si>
    <t>СТОИМОСТЬ МЕНЮ 75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</si>
</sst>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</font>
    <font>
      <sz val="10"/>
      <name val="Arial"/>
      <family val="2"/>
      <charset val="204"/>
    </font>
    <font>
      <i/>
      <sz val="9"/>
      <name val="Arial"/>
      <family val="2"/>
      <charset val="204"/>
    </font>
    <font>
      <b/>
      <sz val="9.5"/>
      <name val="Arial"/>
      <family val="2"/>
      <charset val="204"/>
    </font>
    <font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i/>
      <sz val="9"/>
      <name val="Arial"/>
      <family val="2"/>
      <charset val="204"/>
    </font>
    <font>
      <b/>
      <sz val="9"/>
      <name val="Arial"/>
      <family val="2"/>
      <charset val="204"/>
    </font>
    <font>
      <b/>
      <sz val="8.5"/>
      <name val="Arial"/>
      <family val="2"/>
      <charset val="204"/>
    </font>
    <font>
      <b/>
      <sz val="7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126">
    <xf numFmtId="0" fontId="1" fillId="0" borderId="0" xfId="0" applyNumberFormat="1" applyFont="1" applyFill="1" applyBorder="1" applyAlignment="1" applyProtection="1">
      <alignment vertical="top"/>
    </xf>
    <xf numFmtId="0" fontId="2" fillId="0" borderId="3" xfId="0" applyNumberFormat="1" applyFont="1" applyFill="1" applyBorder="1" applyAlignment="1" applyProtection="1">
      <alignment horizontal="center" vertical="top"/>
    </xf>
    <xf numFmtId="0" fontId="4" fillId="0" borderId="3" xfId="0" applyNumberFormat="1" applyFont="1" applyFill="1" applyBorder="1" applyAlignment="1" applyProtection="1">
      <alignment horizontal="center" vertical="top"/>
    </xf>
    <xf numFmtId="0" fontId="3" fillId="0" borderId="3" xfId="0" applyNumberFormat="1" applyFont="1" applyFill="1" applyBorder="1" applyAlignment="1" applyProtection="1">
      <alignment horizontal="center"/>
    </xf>
    <xf numFmtId="0" fontId="2" fillId="0" borderId="3" xfId="0" applyNumberFormat="1" applyFont="1" applyFill="1" applyBorder="1" applyAlignment="1" applyProtection="1">
      <alignment horizontal="center"/>
    </xf>
    <xf numFmtId="0" fontId="4" fillId="0" borderId="3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left" vertical="top" indent="1"/>
    </xf>
    <xf numFmtId="0" fontId="1" fillId="0" borderId="3" xfId="0" applyNumberFormat="1" applyFont="1" applyFill="1" applyBorder="1" applyAlignment="1" applyProtection="1">
      <alignment horizontal="left" vertical="top"/>
    </xf>
    <xf numFmtId="0" fontId="4" fillId="0" borderId="3" xfId="0" applyNumberFormat="1" applyFont="1" applyFill="1" applyBorder="1" applyAlignment="1" applyProtection="1">
      <alignment horizontal="left"/>
    </xf>
    <xf numFmtId="0" fontId="4" fillId="0" borderId="3" xfId="0" applyNumberFormat="1" applyFont="1" applyFill="1" applyBorder="1" applyAlignment="1" applyProtection="1">
      <alignment horizontal="right" vertical="center"/>
    </xf>
    <xf numFmtId="0" fontId="4" fillId="0" borderId="3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left" vertical="center"/>
    </xf>
    <xf numFmtId="0" fontId="1" fillId="0" borderId="3" xfId="0" applyNumberFormat="1" applyFont="1" applyFill="1" applyBorder="1" applyAlignment="1" applyProtection="1">
      <alignment horizontal="center" vertical="top"/>
    </xf>
    <xf numFmtId="0" fontId="7" fillId="0" borderId="3" xfId="0" applyNumberFormat="1" applyFont="1" applyFill="1" applyBorder="1" applyAlignment="1" applyProtection="1">
      <alignment horizontal="center" vertical="top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>
      <alignment horizontal="center" vertical="top"/>
    </xf>
    <xf numFmtId="0" fontId="8" fillId="0" borderId="3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top"/>
    </xf>
    <xf numFmtId="0" fontId="1" fillId="0" borderId="4" xfId="0" applyNumberFormat="1" applyFont="1" applyFill="1" applyBorder="1" applyAlignment="1" applyProtection="1">
      <alignment horizontal="left" vertical="top" indent="1"/>
    </xf>
    <xf numFmtId="0" fontId="4" fillId="0" borderId="7" xfId="0" applyNumberFormat="1" applyFont="1" applyFill="1" applyBorder="1" applyAlignment="1" applyProtection="1">
      <alignment horizontal="left" vertical="center"/>
    </xf>
    <xf numFmtId="0" fontId="4" fillId="0" borderId="4" xfId="0" applyNumberFormat="1" applyFont="1" applyFill="1" applyBorder="1" applyAlignment="1" applyProtection="1">
      <alignment horizontal="left" vertical="center"/>
    </xf>
    <xf numFmtId="0" fontId="9" fillId="0" borderId="3" xfId="0" applyNumberFormat="1" applyFont="1" applyFill="1" applyBorder="1" applyAlignment="1" applyProtection="1">
      <alignment horizontal="left" vertical="center" indent="1"/>
    </xf>
    <xf numFmtId="0" fontId="1" fillId="0" borderId="3" xfId="0" applyNumberFormat="1" applyFont="1" applyFill="1" applyBorder="1" applyAlignment="1" applyProtection="1">
      <alignment horizontal="right" vertical="top"/>
    </xf>
    <xf numFmtId="0" fontId="5" fillId="0" borderId="6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right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2" fontId="1" fillId="0" borderId="3" xfId="0" applyNumberFormat="1" applyFont="1" applyFill="1" applyBorder="1" applyAlignment="1" applyProtection="1">
      <alignment horizontal="center" vertical="top"/>
    </xf>
    <xf numFmtId="0" fontId="4" fillId="0" borderId="4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wrapText="1"/>
    </xf>
    <xf numFmtId="2" fontId="4" fillId="0" borderId="3" xfId="0" applyNumberFormat="1" applyFont="1" applyFill="1" applyBorder="1" applyAlignment="1" applyProtection="1">
      <alignment horizontal="center"/>
    </xf>
    <xf numFmtId="2" fontId="3" fillId="0" borderId="3" xfId="0" applyNumberFormat="1" applyFont="1" applyFill="1" applyBorder="1" applyAlignment="1" applyProtection="1">
      <alignment horizontal="center" vertical="center"/>
    </xf>
    <xf numFmtId="2" fontId="8" fillId="0" borderId="3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>
      <alignment horizontal="left" vertical="top"/>
    </xf>
    <xf numFmtId="0" fontId="4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top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 horizontal="right" vertical="top"/>
    </xf>
    <xf numFmtId="0" fontId="0" fillId="0" borderId="3" xfId="0" applyFill="1" applyBorder="1" applyAlignment="1">
      <alignment horizontal="right"/>
    </xf>
    <xf numFmtId="0" fontId="1" fillId="0" borderId="3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/>
    </xf>
    <xf numFmtId="0" fontId="1" fillId="0" borderId="0" xfId="0" applyNumberFormat="1" applyFont="1" applyFill="1" applyBorder="1" applyAlignment="1" applyProtection="1">
      <alignment horizontal="right" vertical="top"/>
    </xf>
    <xf numFmtId="0" fontId="4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horizontal="center"/>
    </xf>
    <xf numFmtId="2" fontId="4" fillId="0" borderId="0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>
      <alignment horizontal="center" vertical="top"/>
    </xf>
    <xf numFmtId="0" fontId="1" fillId="0" borderId="1" xfId="0" applyFont="1" applyFill="1" applyBorder="1" applyAlignment="1">
      <alignment horizontal="right" vertical="top"/>
    </xf>
    <xf numFmtId="0" fontId="6" fillId="0" borderId="0" xfId="0" applyNumberFormat="1" applyFont="1" applyFill="1" applyBorder="1" applyAlignment="1" applyProtection="1">
      <alignment horizontal="right" vertical="top"/>
    </xf>
    <xf numFmtId="0" fontId="5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horizontal="left" vertical="top"/>
    </xf>
    <xf numFmtId="0" fontId="11" fillId="0" borderId="3" xfId="0" applyFont="1" applyFill="1" applyBorder="1" applyAlignment="1">
      <alignment horizontal="center"/>
    </xf>
    <xf numFmtId="0" fontId="8" fillId="0" borderId="3" xfId="0" applyNumberFormat="1" applyFont="1" applyFill="1" applyBorder="1" applyAlignment="1" applyProtection="1">
      <alignment horizontal="center"/>
    </xf>
    <xf numFmtId="0" fontId="8" fillId="0" borderId="5" xfId="0" applyNumberFormat="1" applyFont="1" applyFill="1" applyBorder="1" applyAlignment="1" applyProtection="1">
      <alignment horizontal="center"/>
    </xf>
    <xf numFmtId="49" fontId="1" fillId="0" borderId="4" xfId="0" applyNumberFormat="1" applyFont="1" applyFill="1" applyBorder="1" applyAlignment="1" applyProtection="1">
      <alignment horizontal="left" vertical="top" indent="1"/>
    </xf>
    <xf numFmtId="49" fontId="4" fillId="0" borderId="5" xfId="0" applyNumberFormat="1" applyFont="1" applyFill="1" applyBorder="1" applyAlignment="1" applyProtection="1">
      <alignment horizontal="center"/>
    </xf>
    <xf numFmtId="49" fontId="8" fillId="0" borderId="5" xfId="0" applyNumberFormat="1" applyFon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>
      <alignment horizontal="right" vertical="top"/>
    </xf>
    <xf numFmtId="2" fontId="4" fillId="0" borderId="3" xfId="0" applyNumberFormat="1" applyFont="1" applyFill="1" applyBorder="1" applyAlignment="1" applyProtection="1">
      <alignment horizontal="center" vertical="top"/>
    </xf>
    <xf numFmtId="0" fontId="6" fillId="0" borderId="3" xfId="0" applyNumberFormat="1" applyFont="1" applyFill="1" applyBorder="1" applyAlignment="1" applyProtection="1">
      <alignment horizontal="left" vertical="top" indent="1"/>
    </xf>
    <xf numFmtId="0" fontId="4" fillId="0" borderId="5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 vertical="top"/>
    </xf>
    <xf numFmtId="0" fontId="0" fillId="0" borderId="4" xfId="0" applyFill="1" applyBorder="1" applyAlignment="1">
      <alignment horizontal="left" vertical="top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11" fillId="0" borderId="5" xfId="0" applyFont="1" applyFill="1" applyBorder="1" applyAlignment="1">
      <alignment horizontal="center"/>
    </xf>
    <xf numFmtId="0" fontId="0" fillId="0" borderId="1" xfId="0" applyFill="1" applyBorder="1" applyAlignment="1">
      <alignment horizontal="right" vertical="top"/>
    </xf>
    <xf numFmtId="0" fontId="4" fillId="0" borderId="1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/>
    </xf>
    <xf numFmtId="0" fontId="2" fillId="0" borderId="3" xfId="0" applyNumberFormat="1" applyFont="1" applyFill="1" applyBorder="1" applyAlignment="1" applyProtection="1">
      <alignment horizontal="left" vertical="top" indent="6"/>
    </xf>
    <xf numFmtId="0" fontId="8" fillId="0" borderId="3" xfId="0" applyNumberFormat="1" applyFont="1" applyFill="1" applyBorder="1" applyAlignment="1" applyProtection="1">
      <alignment horizontal="left" vertical="center" indent="1"/>
    </xf>
    <xf numFmtId="0" fontId="4" fillId="0" borderId="3" xfId="0" applyFont="1" applyFill="1" applyBorder="1" applyAlignment="1">
      <alignment horizontal="right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top"/>
    </xf>
    <xf numFmtId="2" fontId="8" fillId="0" borderId="0" xfId="0" applyNumberFormat="1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>
      <alignment horizontal="right" vertical="top"/>
    </xf>
    <xf numFmtId="0" fontId="9" fillId="0" borderId="4" xfId="0" applyNumberFormat="1" applyFont="1" applyFill="1" applyBorder="1" applyAlignment="1" applyProtection="1">
      <alignment horizontal="left" vertical="center" indent="1"/>
    </xf>
    <xf numFmtId="0" fontId="9" fillId="0" borderId="4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>
      <alignment horizontal="left" vertical="center" indent="1"/>
    </xf>
    <xf numFmtId="0" fontId="4" fillId="0" borderId="4" xfId="0" applyNumberFormat="1" applyFont="1" applyFill="1" applyBorder="1" applyAlignment="1" applyProtection="1">
      <alignment horizontal="center" wrapText="1"/>
    </xf>
    <xf numFmtId="2" fontId="14" fillId="0" borderId="3" xfId="0" applyNumberFormat="1" applyFont="1" applyFill="1" applyBorder="1" applyAlignment="1">
      <alignment horizontal="center" vertical="top" wrapText="1"/>
    </xf>
    <xf numFmtId="0" fontId="4" fillId="0" borderId="4" xfId="0" applyNumberFormat="1" applyFont="1" applyFill="1" applyBorder="1" applyAlignment="1" applyProtection="1">
      <alignment horizontal="center" vertical="top"/>
    </xf>
    <xf numFmtId="2" fontId="3" fillId="0" borderId="5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>
      <alignment horizontal="left" vertical="top"/>
    </xf>
    <xf numFmtId="0" fontId="4" fillId="0" borderId="8" xfId="0" applyNumberFormat="1" applyFont="1" applyFill="1" applyBorder="1" applyAlignment="1" applyProtection="1">
      <alignment horizontal="left" vertical="center"/>
    </xf>
    <xf numFmtId="0" fontId="4" fillId="0" borderId="9" xfId="0" applyNumberFormat="1" applyFont="1" applyFill="1" applyBorder="1" applyAlignment="1" applyProtection="1">
      <alignment horizontal="center"/>
    </xf>
    <xf numFmtId="0" fontId="9" fillId="0" borderId="4" xfId="0" applyNumberFormat="1" applyFont="1" applyFill="1" applyBorder="1" applyAlignment="1" applyProtection="1">
      <alignment horizontal="left" vertical="center" indent="1"/>
    </xf>
    <xf numFmtId="0" fontId="9" fillId="0" borderId="7" xfId="0" applyNumberFormat="1" applyFont="1" applyFill="1" applyBorder="1" applyAlignment="1" applyProtection="1">
      <alignment horizontal="left" vertical="center" indent="1"/>
    </xf>
    <xf numFmtId="0" fontId="9" fillId="0" borderId="5" xfId="0" applyNumberFormat="1" applyFont="1" applyFill="1" applyBorder="1" applyAlignment="1" applyProtection="1">
      <alignment horizontal="left" vertical="center" indent="1"/>
    </xf>
    <xf numFmtId="0" fontId="9" fillId="0" borderId="4" xfId="0" applyNumberFormat="1" applyFont="1" applyFill="1" applyBorder="1" applyAlignment="1" applyProtection="1">
      <alignment horizontal="left" vertical="center"/>
    </xf>
    <xf numFmtId="0" fontId="9" fillId="0" borderId="7" xfId="0" applyNumberFormat="1" applyFont="1" applyFill="1" applyBorder="1" applyAlignment="1" applyProtection="1">
      <alignment horizontal="left" vertical="center"/>
    </xf>
    <xf numFmtId="0" fontId="9" fillId="0" borderId="5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>
      <alignment horizontal="left" wrapText="1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right" vertical="center"/>
    </xf>
    <xf numFmtId="0" fontId="13" fillId="0" borderId="3" xfId="0" applyNumberFormat="1" applyFont="1" applyFill="1" applyBorder="1" applyAlignment="1" applyProtection="1">
      <alignment horizontal="left" vertical="center"/>
    </xf>
    <xf numFmtId="0" fontId="9" fillId="0" borderId="3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>
      <alignment horizontal="left" vertical="center" indent="1"/>
    </xf>
    <xf numFmtId="0" fontId="9" fillId="0" borderId="4" xfId="0" applyNumberFormat="1" applyFont="1" applyFill="1" applyBorder="1" applyAlignment="1" applyProtection="1">
      <alignment horizontal="left" vertical="center" wrapText="1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/>
    </xf>
    <xf numFmtId="0" fontId="9" fillId="0" borderId="8" xfId="0" applyNumberFormat="1" applyFont="1" applyFill="1" applyBorder="1" applyAlignment="1" applyProtection="1">
      <alignment horizontal="left" vertical="center"/>
    </xf>
    <xf numFmtId="0" fontId="9" fillId="0" borderId="9" xfId="0" applyNumberFormat="1" applyFont="1" applyFill="1" applyBorder="1" applyAlignment="1" applyProtection="1">
      <alignment horizontal="left" vertical="center"/>
    </xf>
    <xf numFmtId="0" fontId="10" fillId="0" borderId="4" xfId="0" applyNumberFormat="1" applyFont="1" applyFill="1" applyBorder="1" applyAlignment="1" applyProtection="1">
      <alignment horizontal="left" vertical="center"/>
    </xf>
    <xf numFmtId="0" fontId="10" fillId="0" borderId="7" xfId="0" applyNumberFormat="1" applyFont="1" applyFill="1" applyBorder="1" applyAlignment="1" applyProtection="1">
      <alignment horizontal="left" vertical="center"/>
    </xf>
    <xf numFmtId="0" fontId="10" fillId="0" borderId="5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1" fillId="0" borderId="10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7"/>
  <sheetViews>
    <sheetView tabSelected="1" workbookViewId="0">
      <selection activeCell="R9" sqref="R9"/>
    </sheetView>
  </sheetViews>
  <sheetFormatPr defaultRowHeight="12.75" x14ac:dyDescent="0.2"/>
  <cols>
    <col min="1" max="1" width="8.140625" customWidth="1"/>
    <col min="2" max="2" width="33" customWidth="1"/>
    <col min="3" max="3" width="8" customWidth="1"/>
    <col min="4" max="4" width="6.140625" customWidth="1"/>
    <col min="5" max="5" width="7.7109375" customWidth="1"/>
    <col min="6" max="6" width="6.42578125" customWidth="1"/>
    <col min="7" max="7" width="7.140625" customWidth="1"/>
    <col min="8" max="8" width="6.7109375" customWidth="1"/>
    <col min="9" max="9" width="7.28515625" customWidth="1"/>
    <col min="10" max="10" width="6.85546875" customWidth="1"/>
    <col min="11" max="11" width="6.140625" customWidth="1"/>
    <col min="12" max="12" width="8" customWidth="1"/>
    <col min="13" max="13" width="7.5703125" customWidth="1"/>
    <col min="14" max="14" width="6.7109375" customWidth="1"/>
    <col min="15" max="15" width="5.5703125" customWidth="1"/>
  </cols>
  <sheetData>
    <row r="1" spans="1:20" x14ac:dyDescent="0.2">
      <c r="B1" s="124" t="s">
        <v>161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2" spans="1:20" x14ac:dyDescent="0.2"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20" x14ac:dyDescent="0.2">
      <c r="A3" s="91" t="s">
        <v>0</v>
      </c>
      <c r="B3" s="91" t="s">
        <v>6</v>
      </c>
      <c r="C3" s="93" t="s">
        <v>14</v>
      </c>
      <c r="D3" s="114" t="s">
        <v>17</v>
      </c>
      <c r="E3" s="114"/>
      <c r="F3" s="114"/>
      <c r="G3" s="109" t="s">
        <v>24</v>
      </c>
      <c r="H3" s="110" t="s">
        <v>26</v>
      </c>
      <c r="I3" s="110"/>
      <c r="J3" s="110"/>
      <c r="K3" s="110"/>
      <c r="L3" s="111" t="s">
        <v>35</v>
      </c>
      <c r="M3" s="111"/>
      <c r="N3" s="111"/>
      <c r="O3" s="111"/>
    </row>
    <row r="4" spans="1:20" ht="34.5" customHeight="1" x14ac:dyDescent="0.2">
      <c r="A4" s="1" t="s">
        <v>1</v>
      </c>
      <c r="B4" s="81" t="s">
        <v>7</v>
      </c>
      <c r="C4" s="1" t="s">
        <v>15</v>
      </c>
      <c r="D4" s="1" t="s">
        <v>18</v>
      </c>
      <c r="E4" s="1" t="s">
        <v>20</v>
      </c>
      <c r="F4" s="2" t="s">
        <v>22</v>
      </c>
      <c r="G4" s="109"/>
      <c r="H4" s="1" t="s">
        <v>27</v>
      </c>
      <c r="I4" s="2" t="s">
        <v>29</v>
      </c>
      <c r="J4" s="1" t="s">
        <v>31</v>
      </c>
      <c r="K4" s="1" t="s">
        <v>33</v>
      </c>
      <c r="L4" s="1" t="s">
        <v>36</v>
      </c>
      <c r="M4" s="1" t="s">
        <v>38</v>
      </c>
      <c r="N4" s="1" t="s">
        <v>40</v>
      </c>
      <c r="O4" s="16" t="s">
        <v>65</v>
      </c>
    </row>
    <row r="5" spans="1:20" x14ac:dyDescent="0.2">
      <c r="A5" s="3" t="s">
        <v>2</v>
      </c>
      <c r="B5" s="4" t="s">
        <v>8</v>
      </c>
      <c r="C5" s="5" t="s">
        <v>16</v>
      </c>
      <c r="D5" s="4" t="s">
        <v>19</v>
      </c>
      <c r="E5" s="5" t="s">
        <v>21</v>
      </c>
      <c r="F5" s="5" t="s">
        <v>23</v>
      </c>
      <c r="G5" s="5" t="s">
        <v>25</v>
      </c>
      <c r="H5" s="5" t="s">
        <v>28</v>
      </c>
      <c r="I5" s="5" t="s">
        <v>30</v>
      </c>
      <c r="J5" s="5" t="s">
        <v>32</v>
      </c>
      <c r="K5" s="5" t="s">
        <v>34</v>
      </c>
      <c r="L5" s="5" t="s">
        <v>37</v>
      </c>
      <c r="M5" s="5" t="s">
        <v>39</v>
      </c>
      <c r="N5" s="5" t="s">
        <v>41</v>
      </c>
      <c r="O5" s="5" t="s">
        <v>42</v>
      </c>
    </row>
    <row r="6" spans="1:20" x14ac:dyDescent="0.2">
      <c r="A6" s="82" t="s">
        <v>3</v>
      </c>
      <c r="B6" s="112" t="s">
        <v>13</v>
      </c>
      <c r="C6" s="112"/>
      <c r="D6" s="39">
        <f>D7+D8+D9+D10+D11</f>
        <v>16.559999999999999</v>
      </c>
      <c r="E6" s="39">
        <f t="shared" ref="E6:O6" si="0">E7+E8+E9+E10+E11</f>
        <v>15.72</v>
      </c>
      <c r="F6" s="39">
        <f t="shared" si="0"/>
        <v>69.5</v>
      </c>
      <c r="G6" s="39">
        <f t="shared" si="0"/>
        <v>485.64000000000004</v>
      </c>
      <c r="H6" s="39">
        <f t="shared" si="0"/>
        <v>0.05</v>
      </c>
      <c r="I6" s="39">
        <f t="shared" si="0"/>
        <v>1.22</v>
      </c>
      <c r="J6" s="39">
        <f t="shared" si="0"/>
        <v>0</v>
      </c>
      <c r="K6" s="39">
        <f t="shared" si="0"/>
        <v>0</v>
      </c>
      <c r="L6" s="39">
        <f t="shared" si="0"/>
        <v>2.67</v>
      </c>
      <c r="M6" s="39">
        <f t="shared" si="0"/>
        <v>0</v>
      </c>
      <c r="N6" s="39">
        <f t="shared" si="0"/>
        <v>0</v>
      </c>
      <c r="O6" s="39">
        <f t="shared" si="0"/>
        <v>0</v>
      </c>
    </row>
    <row r="7" spans="1:20" x14ac:dyDescent="0.2">
      <c r="A7" s="83" t="s">
        <v>90</v>
      </c>
      <c r="B7" s="8" t="s">
        <v>84</v>
      </c>
      <c r="C7" s="5" t="s">
        <v>54</v>
      </c>
      <c r="D7" s="5">
        <v>9.18</v>
      </c>
      <c r="E7" s="5">
        <v>10.38</v>
      </c>
      <c r="F7" s="5">
        <v>9.92</v>
      </c>
      <c r="G7" s="5">
        <v>169.82</v>
      </c>
      <c r="H7" s="5">
        <v>0.05</v>
      </c>
      <c r="I7" s="5">
        <v>1.22</v>
      </c>
      <c r="J7" s="5"/>
      <c r="K7" s="2"/>
      <c r="L7" s="5">
        <v>2.67</v>
      </c>
      <c r="M7" s="5"/>
      <c r="N7" s="5"/>
      <c r="O7" s="5"/>
      <c r="P7" s="80"/>
      <c r="Q7" s="80"/>
      <c r="R7" s="80"/>
      <c r="S7" s="80"/>
      <c r="T7" s="80"/>
    </row>
    <row r="8" spans="1:20" x14ac:dyDescent="0.2">
      <c r="A8" s="47" t="s">
        <v>67</v>
      </c>
      <c r="B8" s="10" t="s">
        <v>12</v>
      </c>
      <c r="C8" s="11">
        <v>200</v>
      </c>
      <c r="D8" s="11">
        <v>5.34</v>
      </c>
      <c r="E8" s="11">
        <v>5.18</v>
      </c>
      <c r="F8" s="11">
        <v>37</v>
      </c>
      <c r="G8" s="11">
        <v>215.9</v>
      </c>
      <c r="H8" s="37"/>
      <c r="I8" s="37"/>
      <c r="J8" s="37"/>
      <c r="K8" s="37"/>
      <c r="L8" s="37"/>
      <c r="M8" s="37"/>
      <c r="N8" s="37"/>
      <c r="O8" s="37"/>
    </row>
    <row r="9" spans="1:20" ht="14.25" customHeight="1" x14ac:dyDescent="0.2">
      <c r="A9" s="9"/>
      <c r="B9" s="10" t="s">
        <v>156</v>
      </c>
      <c r="C9" s="11">
        <v>180</v>
      </c>
      <c r="D9" s="15"/>
      <c r="E9" s="15"/>
      <c r="F9" s="11"/>
      <c r="G9" s="11"/>
      <c r="H9" s="15"/>
      <c r="I9" s="15"/>
      <c r="J9" s="15"/>
      <c r="K9" s="15"/>
      <c r="L9" s="11"/>
      <c r="M9" s="15"/>
      <c r="N9" s="15"/>
      <c r="O9" s="11"/>
    </row>
    <row r="10" spans="1:20" ht="14.25" customHeight="1" x14ac:dyDescent="0.2">
      <c r="A10" s="6"/>
      <c r="B10" s="69" t="s">
        <v>11</v>
      </c>
      <c r="C10" s="5">
        <v>20</v>
      </c>
      <c r="D10" s="11">
        <v>1.52</v>
      </c>
      <c r="E10" s="5">
        <v>0.16</v>
      </c>
      <c r="F10" s="11">
        <v>9.84</v>
      </c>
      <c r="G10" s="11">
        <v>46.88</v>
      </c>
      <c r="H10" s="5"/>
      <c r="I10" s="15"/>
      <c r="J10" s="15"/>
      <c r="K10" s="15"/>
      <c r="L10" s="11"/>
      <c r="M10" s="15"/>
      <c r="N10" s="15"/>
      <c r="O10" s="5"/>
    </row>
    <row r="11" spans="1:20" x14ac:dyDescent="0.2">
      <c r="A11" s="40"/>
      <c r="B11" s="41" t="s">
        <v>107</v>
      </c>
      <c r="C11" s="42" t="s">
        <v>108</v>
      </c>
      <c r="D11" s="43">
        <v>0.52</v>
      </c>
      <c r="E11" s="44"/>
      <c r="F11" s="43">
        <v>12.74</v>
      </c>
      <c r="G11" s="43">
        <v>53.04</v>
      </c>
      <c r="H11" s="43"/>
      <c r="I11" s="45"/>
      <c r="J11" s="44"/>
      <c r="K11" s="44"/>
      <c r="L11" s="45"/>
      <c r="M11" s="44"/>
      <c r="N11" s="44"/>
      <c r="O11" s="45"/>
    </row>
    <row r="12" spans="1:20" x14ac:dyDescent="0.2">
      <c r="A12" s="40"/>
      <c r="B12" s="41"/>
      <c r="C12" s="42"/>
      <c r="D12" s="43"/>
      <c r="E12" s="44"/>
      <c r="F12" s="43"/>
      <c r="G12" s="43"/>
      <c r="H12" s="43"/>
      <c r="I12" s="45"/>
      <c r="J12" s="44"/>
      <c r="K12" s="44"/>
      <c r="L12" s="45"/>
      <c r="M12" s="44"/>
      <c r="N12" s="44"/>
      <c r="O12" s="45"/>
    </row>
    <row r="13" spans="1:20" x14ac:dyDescent="0.2">
      <c r="A13" s="40"/>
      <c r="B13" s="41"/>
      <c r="C13" s="42"/>
      <c r="D13" s="43"/>
      <c r="E13" s="44"/>
      <c r="F13" s="43"/>
      <c r="G13" s="43"/>
      <c r="H13" s="43"/>
      <c r="I13" s="45"/>
      <c r="J13" s="44"/>
      <c r="K13" s="44"/>
      <c r="L13" s="45"/>
      <c r="M13" s="44"/>
      <c r="N13" s="44"/>
      <c r="O13" s="45"/>
    </row>
    <row r="14" spans="1:20" x14ac:dyDescent="0.2">
      <c r="A14" s="40"/>
      <c r="B14" s="41"/>
      <c r="C14" s="60"/>
      <c r="D14" s="43"/>
      <c r="E14" s="44"/>
      <c r="F14" s="43"/>
      <c r="G14" s="43"/>
      <c r="H14" s="43"/>
      <c r="I14" s="45"/>
      <c r="J14" s="44"/>
      <c r="K14" s="44"/>
      <c r="L14" s="45"/>
      <c r="M14" s="44"/>
      <c r="N14" s="44"/>
      <c r="O14" s="45"/>
    </row>
    <row r="15" spans="1:20" x14ac:dyDescent="0.2">
      <c r="A15" s="27" t="s">
        <v>4</v>
      </c>
      <c r="B15" s="113" t="s">
        <v>13</v>
      </c>
      <c r="C15" s="113"/>
      <c r="D15" s="38">
        <f>D16+D17+D18+D19+D20</f>
        <v>22.89</v>
      </c>
      <c r="E15" s="38">
        <f t="shared" ref="E15:O15" si="1">E16+E17+E18+E19+E20</f>
        <v>24.11</v>
      </c>
      <c r="F15" s="38">
        <f t="shared" si="1"/>
        <v>93.69</v>
      </c>
      <c r="G15" s="38">
        <f t="shared" si="1"/>
        <v>683.08999999999992</v>
      </c>
      <c r="H15" s="38">
        <f t="shared" si="1"/>
        <v>0.15</v>
      </c>
      <c r="I15" s="38">
        <f t="shared" si="1"/>
        <v>7.0600000000000005</v>
      </c>
      <c r="J15" s="38">
        <f t="shared" si="1"/>
        <v>0</v>
      </c>
      <c r="K15" s="38">
        <f t="shared" si="1"/>
        <v>4.74</v>
      </c>
      <c r="L15" s="38">
        <f t="shared" si="1"/>
        <v>127.84</v>
      </c>
      <c r="M15" s="38">
        <f t="shared" si="1"/>
        <v>100.11</v>
      </c>
      <c r="N15" s="38">
        <f t="shared" si="1"/>
        <v>37.14</v>
      </c>
      <c r="O15" s="38">
        <f t="shared" si="1"/>
        <v>2.15</v>
      </c>
    </row>
    <row r="16" spans="1:20" x14ac:dyDescent="0.2">
      <c r="A16" s="68" t="s">
        <v>70</v>
      </c>
      <c r="B16" s="14" t="s">
        <v>71</v>
      </c>
      <c r="C16" s="17">
        <v>10</v>
      </c>
      <c r="D16" s="17">
        <v>2.6</v>
      </c>
      <c r="E16" s="17">
        <v>2.65</v>
      </c>
      <c r="F16" s="17">
        <v>0.35</v>
      </c>
      <c r="G16" s="17">
        <v>35.65</v>
      </c>
      <c r="H16" s="23"/>
      <c r="I16" s="17">
        <v>0.28000000000000003</v>
      </c>
      <c r="J16" s="23"/>
      <c r="K16" s="23"/>
      <c r="L16" s="17">
        <v>100.5</v>
      </c>
      <c r="M16" s="23"/>
      <c r="N16" s="23"/>
      <c r="O16" s="17">
        <v>0.09</v>
      </c>
    </row>
    <row r="17" spans="1:15" x14ac:dyDescent="0.2">
      <c r="A17" s="68" t="s">
        <v>64</v>
      </c>
      <c r="B17" s="10" t="s">
        <v>91</v>
      </c>
      <c r="C17" s="11" t="s">
        <v>120</v>
      </c>
      <c r="D17" s="11">
        <v>14.7</v>
      </c>
      <c r="E17" s="11">
        <v>18.14</v>
      </c>
      <c r="F17" s="11">
        <v>38</v>
      </c>
      <c r="G17" s="11">
        <v>374.06</v>
      </c>
      <c r="H17" s="11">
        <v>0.15</v>
      </c>
      <c r="I17" s="11">
        <v>6.78</v>
      </c>
      <c r="J17" s="15"/>
      <c r="K17" s="11">
        <v>4.74</v>
      </c>
      <c r="L17" s="11">
        <v>27.34</v>
      </c>
      <c r="M17" s="11">
        <v>100.11</v>
      </c>
      <c r="N17" s="11">
        <v>37.14</v>
      </c>
      <c r="O17" s="11">
        <v>2.06</v>
      </c>
    </row>
    <row r="18" spans="1:15" x14ac:dyDescent="0.2">
      <c r="A18" s="9" t="s">
        <v>80</v>
      </c>
      <c r="B18" s="10" t="s">
        <v>10</v>
      </c>
      <c r="C18" s="11">
        <v>200</v>
      </c>
      <c r="D18" s="15"/>
      <c r="E18" s="15"/>
      <c r="F18" s="11">
        <v>15.6</v>
      </c>
      <c r="G18" s="11">
        <v>62.2</v>
      </c>
      <c r="H18" s="23"/>
      <c r="I18" s="23"/>
      <c r="J18" s="23"/>
      <c r="K18" s="23"/>
      <c r="L18" s="17"/>
      <c r="M18" s="23"/>
      <c r="N18" s="23"/>
      <c r="O18" s="17"/>
    </row>
    <row r="19" spans="1:15" x14ac:dyDescent="0.2">
      <c r="A19" s="6"/>
      <c r="B19" s="69" t="s">
        <v>11</v>
      </c>
      <c r="C19" s="5">
        <v>20</v>
      </c>
      <c r="D19" s="11">
        <v>1.52</v>
      </c>
      <c r="E19" s="5">
        <v>0.16</v>
      </c>
      <c r="F19" s="11">
        <v>9.84</v>
      </c>
      <c r="G19" s="11">
        <v>46.88</v>
      </c>
      <c r="H19" s="5"/>
      <c r="I19" s="15"/>
      <c r="J19" s="15"/>
      <c r="K19" s="15"/>
      <c r="L19" s="11"/>
      <c r="M19" s="15"/>
      <c r="N19" s="15"/>
      <c r="O19" s="5"/>
    </row>
    <row r="20" spans="1:15" ht="15" x14ac:dyDescent="0.2">
      <c r="A20" s="28" t="s">
        <v>146</v>
      </c>
      <c r="B20" s="10" t="s">
        <v>147</v>
      </c>
      <c r="C20" s="94">
        <v>50</v>
      </c>
      <c r="D20" s="95">
        <v>4.07</v>
      </c>
      <c r="E20" s="95">
        <v>3.16</v>
      </c>
      <c r="F20" s="95">
        <v>29.9</v>
      </c>
      <c r="G20" s="95">
        <v>164.3</v>
      </c>
      <c r="H20" s="19"/>
      <c r="I20" s="15"/>
      <c r="J20" s="15"/>
      <c r="K20" s="15"/>
      <c r="L20" s="11"/>
      <c r="M20" s="15"/>
      <c r="N20" s="15"/>
      <c r="O20" s="5"/>
    </row>
    <row r="21" spans="1:15" x14ac:dyDescent="0.2">
      <c r="A21" s="7"/>
      <c r="B21" s="26"/>
      <c r="C21" s="70"/>
      <c r="D21" s="11"/>
      <c r="E21" s="5"/>
      <c r="F21" s="11"/>
      <c r="G21" s="11"/>
      <c r="H21" s="5"/>
      <c r="I21" s="15"/>
      <c r="J21" s="15"/>
      <c r="K21" s="15"/>
      <c r="L21" s="11"/>
      <c r="M21" s="15"/>
      <c r="N21" s="15"/>
      <c r="O21" s="5"/>
    </row>
    <row r="22" spans="1:15" x14ac:dyDescent="0.2">
      <c r="A22" s="6"/>
      <c r="B22" s="26"/>
      <c r="C22" s="61"/>
      <c r="D22" s="17"/>
      <c r="E22" s="17"/>
      <c r="F22" s="17"/>
      <c r="G22" s="17"/>
      <c r="H22" s="17"/>
      <c r="I22" s="23"/>
      <c r="J22" s="23"/>
      <c r="K22" s="23"/>
      <c r="L22" s="17"/>
      <c r="M22" s="23"/>
      <c r="N22" s="23"/>
      <c r="O22" s="17"/>
    </row>
    <row r="23" spans="1:15" x14ac:dyDescent="0.2">
      <c r="A23" s="89" t="s">
        <v>5</v>
      </c>
      <c r="B23" s="107" t="s">
        <v>9</v>
      </c>
      <c r="C23" s="108"/>
      <c r="D23" s="38">
        <f>D24+D25+D26+D27+D28</f>
        <v>17.64</v>
      </c>
      <c r="E23" s="38">
        <f t="shared" ref="E23:O23" si="2">E24+E25+E26+E27+E28</f>
        <v>19.010000000000002</v>
      </c>
      <c r="F23" s="38">
        <f t="shared" si="2"/>
        <v>65.739999999999995</v>
      </c>
      <c r="G23" s="38">
        <f t="shared" si="2"/>
        <v>504.34999999999997</v>
      </c>
      <c r="H23" s="38">
        <f t="shared" si="2"/>
        <v>0</v>
      </c>
      <c r="I23" s="38">
        <f t="shared" si="2"/>
        <v>0</v>
      </c>
      <c r="J23" s="38">
        <f t="shared" si="2"/>
        <v>0</v>
      </c>
      <c r="K23" s="38">
        <f t="shared" si="2"/>
        <v>0</v>
      </c>
      <c r="L23" s="38">
        <f t="shared" si="2"/>
        <v>0</v>
      </c>
      <c r="M23" s="38">
        <f t="shared" si="2"/>
        <v>0</v>
      </c>
      <c r="N23" s="38">
        <f t="shared" si="2"/>
        <v>0</v>
      </c>
      <c r="O23" s="38">
        <f t="shared" si="2"/>
        <v>0</v>
      </c>
    </row>
    <row r="24" spans="1:15" ht="36" x14ac:dyDescent="0.2">
      <c r="A24" s="9" t="s">
        <v>148</v>
      </c>
      <c r="B24" s="75" t="s">
        <v>155</v>
      </c>
      <c r="C24" s="96">
        <v>30</v>
      </c>
      <c r="D24" s="95">
        <v>0.24</v>
      </c>
      <c r="E24" s="95">
        <v>0.05</v>
      </c>
      <c r="F24" s="95">
        <v>0.75</v>
      </c>
      <c r="G24" s="95">
        <v>4.2300000000000004</v>
      </c>
      <c r="H24" s="97"/>
      <c r="I24" s="38"/>
      <c r="J24" s="38"/>
      <c r="K24" s="38"/>
      <c r="L24" s="38"/>
      <c r="M24" s="38"/>
      <c r="N24" s="38"/>
      <c r="O24" s="38"/>
    </row>
    <row r="25" spans="1:15" x14ac:dyDescent="0.2">
      <c r="A25" s="9" t="s">
        <v>77</v>
      </c>
      <c r="B25" s="10" t="s">
        <v>82</v>
      </c>
      <c r="C25" s="11">
        <v>120</v>
      </c>
      <c r="D25" s="11">
        <v>10.39</v>
      </c>
      <c r="E25" s="11">
        <v>12.8</v>
      </c>
      <c r="F25" s="11">
        <v>14.92</v>
      </c>
      <c r="G25" s="11">
        <v>216.44</v>
      </c>
      <c r="H25" s="11"/>
      <c r="I25" s="11"/>
      <c r="J25" s="15"/>
      <c r="K25" s="11"/>
      <c r="L25" s="11"/>
      <c r="M25" s="11"/>
      <c r="N25" s="11"/>
      <c r="O25" s="11"/>
    </row>
    <row r="26" spans="1:15" x14ac:dyDescent="0.2">
      <c r="A26" s="48" t="s">
        <v>110</v>
      </c>
      <c r="B26" s="8" t="s">
        <v>111</v>
      </c>
      <c r="C26" s="11">
        <v>180</v>
      </c>
      <c r="D26" s="11">
        <v>5.49</v>
      </c>
      <c r="E26" s="11">
        <v>6</v>
      </c>
      <c r="F26" s="11">
        <v>24.63</v>
      </c>
      <c r="G26" s="11">
        <v>174.6</v>
      </c>
      <c r="H26" s="11"/>
      <c r="I26" s="11"/>
      <c r="J26" s="15"/>
      <c r="K26" s="11"/>
      <c r="L26" s="11"/>
      <c r="M26" s="11"/>
      <c r="N26" s="11"/>
      <c r="O26" s="11"/>
    </row>
    <row r="27" spans="1:15" x14ac:dyDescent="0.2">
      <c r="A27" s="9" t="s">
        <v>80</v>
      </c>
      <c r="B27" s="10" t="s">
        <v>10</v>
      </c>
      <c r="C27" s="11">
        <v>200</v>
      </c>
      <c r="D27" s="15"/>
      <c r="E27" s="15"/>
      <c r="F27" s="11">
        <v>15.6</v>
      </c>
      <c r="G27" s="11">
        <v>62.2</v>
      </c>
      <c r="H27" s="5"/>
      <c r="I27" s="5"/>
      <c r="J27" s="15"/>
      <c r="K27" s="15"/>
      <c r="L27" s="5"/>
      <c r="M27" s="15"/>
      <c r="N27" s="15"/>
      <c r="O27" s="5"/>
    </row>
    <row r="28" spans="1:15" ht="15" customHeight="1" x14ac:dyDescent="0.2">
      <c r="A28" s="6"/>
      <c r="B28" s="69" t="s">
        <v>11</v>
      </c>
      <c r="C28" s="5">
        <v>20</v>
      </c>
      <c r="D28" s="11">
        <v>1.52</v>
      </c>
      <c r="E28" s="5">
        <v>0.16</v>
      </c>
      <c r="F28" s="11">
        <v>9.84</v>
      </c>
      <c r="G28" s="11">
        <v>46.88</v>
      </c>
      <c r="H28" s="5"/>
      <c r="I28" s="15"/>
      <c r="J28" s="15"/>
      <c r="K28" s="15"/>
      <c r="L28" s="11"/>
      <c r="M28" s="15"/>
      <c r="N28" s="15"/>
      <c r="O28" s="5"/>
    </row>
    <row r="29" spans="1:15" x14ac:dyDescent="0.2">
      <c r="A29" s="40"/>
      <c r="B29" s="41"/>
      <c r="C29" s="42"/>
      <c r="D29" s="43"/>
      <c r="E29" s="44"/>
      <c r="F29" s="43"/>
      <c r="G29" s="43"/>
      <c r="H29" s="43"/>
      <c r="I29" s="45"/>
      <c r="J29" s="44"/>
      <c r="K29" s="44"/>
      <c r="L29" s="45"/>
      <c r="M29" s="44"/>
      <c r="N29" s="44"/>
      <c r="O29" s="45"/>
    </row>
    <row r="30" spans="1:15" x14ac:dyDescent="0.2">
      <c r="A30" s="40"/>
      <c r="B30" s="41"/>
      <c r="C30" s="42"/>
      <c r="D30" s="43"/>
      <c r="E30" s="44"/>
      <c r="F30" s="43"/>
      <c r="G30" s="43"/>
      <c r="H30" s="43"/>
      <c r="I30" s="45"/>
      <c r="J30" s="44"/>
      <c r="K30" s="44"/>
      <c r="L30" s="45"/>
      <c r="M30" s="44"/>
      <c r="N30" s="44"/>
      <c r="O30" s="45"/>
    </row>
    <row r="31" spans="1:15" x14ac:dyDescent="0.2">
      <c r="A31" s="6"/>
      <c r="B31" s="10"/>
      <c r="C31" s="61"/>
      <c r="D31" s="11"/>
      <c r="E31" s="5"/>
      <c r="F31" s="11"/>
      <c r="G31" s="11"/>
      <c r="H31" s="5"/>
      <c r="I31" s="15"/>
      <c r="J31" s="15"/>
      <c r="K31" s="15"/>
      <c r="L31" s="11"/>
      <c r="M31" s="15"/>
      <c r="N31" s="15"/>
      <c r="O31" s="5"/>
    </row>
    <row r="32" spans="1:15" x14ac:dyDescent="0.2">
      <c r="A32" s="6"/>
      <c r="B32" s="10"/>
      <c r="C32" s="62"/>
      <c r="D32" s="11"/>
      <c r="E32" s="5"/>
      <c r="F32" s="11"/>
      <c r="G32" s="11"/>
      <c r="H32" s="5"/>
      <c r="I32" s="15"/>
      <c r="J32" s="15"/>
      <c r="K32" s="15"/>
      <c r="L32" s="11"/>
      <c r="M32" s="15"/>
      <c r="N32" s="15"/>
      <c r="O32" s="5"/>
    </row>
    <row r="33" spans="1:15" x14ac:dyDescent="0.2">
      <c r="A33" s="6"/>
      <c r="B33" s="10"/>
      <c r="C33" s="62"/>
      <c r="D33" s="11"/>
      <c r="E33" s="5"/>
      <c r="F33" s="11"/>
      <c r="G33" s="11"/>
      <c r="H33" s="5"/>
      <c r="I33" s="15"/>
      <c r="J33" s="15"/>
      <c r="K33" s="15"/>
      <c r="L33" s="11"/>
      <c r="M33" s="15"/>
      <c r="N33" s="15"/>
      <c r="O33" s="5"/>
    </row>
    <row r="34" spans="1:15" x14ac:dyDescent="0.2">
      <c r="A34" s="6"/>
      <c r="B34" s="10"/>
      <c r="C34" s="62"/>
      <c r="D34" s="11"/>
      <c r="E34" s="5"/>
      <c r="F34" s="11"/>
      <c r="G34" s="11"/>
      <c r="H34" s="5"/>
      <c r="I34" s="15"/>
      <c r="J34" s="15"/>
      <c r="K34" s="15"/>
      <c r="L34" s="11"/>
      <c r="M34" s="15"/>
      <c r="N34" s="15"/>
      <c r="O34" s="5"/>
    </row>
    <row r="35" spans="1:15" x14ac:dyDescent="0.2">
      <c r="A35" s="6"/>
      <c r="B35" s="10"/>
      <c r="C35" s="62"/>
      <c r="D35" s="11"/>
      <c r="E35" s="5"/>
      <c r="F35" s="11"/>
      <c r="G35" s="11"/>
      <c r="H35" s="5"/>
      <c r="I35" s="15"/>
      <c r="J35" s="15"/>
      <c r="K35" s="15"/>
      <c r="L35" s="11"/>
      <c r="M35" s="15"/>
      <c r="N35" s="15"/>
      <c r="O35" s="5"/>
    </row>
    <row r="36" spans="1:15" x14ac:dyDescent="0.2">
      <c r="A36" s="6"/>
      <c r="B36" s="10"/>
      <c r="C36" s="62"/>
      <c r="D36" s="11"/>
      <c r="E36" s="5"/>
      <c r="F36" s="11"/>
      <c r="G36" s="11"/>
      <c r="H36" s="5"/>
      <c r="I36" s="15"/>
      <c r="J36" s="15"/>
      <c r="K36" s="15"/>
      <c r="L36" s="11"/>
      <c r="M36" s="15"/>
      <c r="N36" s="15"/>
      <c r="O36" s="5"/>
    </row>
    <row r="37" spans="1:15" x14ac:dyDescent="0.2">
      <c r="A37" s="27" t="s">
        <v>43</v>
      </c>
      <c r="B37" s="106" t="s">
        <v>9</v>
      </c>
      <c r="C37" s="108"/>
      <c r="D37" s="39">
        <f>D38+D39+D40+D41</f>
        <v>14.739999999999998</v>
      </c>
      <c r="E37" s="39">
        <f t="shared" ref="E37:O37" si="3">E38+E39+E40+E41</f>
        <v>16.39</v>
      </c>
      <c r="F37" s="39">
        <f t="shared" si="3"/>
        <v>63.379999999999995</v>
      </c>
      <c r="G37" s="39">
        <f t="shared" si="3"/>
        <v>459.94</v>
      </c>
      <c r="H37" s="39">
        <f t="shared" si="3"/>
        <v>0.25</v>
      </c>
      <c r="I37" s="39">
        <f t="shared" si="3"/>
        <v>33.89</v>
      </c>
      <c r="J37" s="39">
        <f t="shared" si="3"/>
        <v>25.2</v>
      </c>
      <c r="K37" s="39">
        <f t="shared" si="3"/>
        <v>3.35</v>
      </c>
      <c r="L37" s="39">
        <f t="shared" si="3"/>
        <v>64.17</v>
      </c>
      <c r="M37" s="39">
        <f t="shared" si="3"/>
        <v>116.61</v>
      </c>
      <c r="N37" s="39">
        <f t="shared" si="3"/>
        <v>42.01</v>
      </c>
      <c r="O37" s="39">
        <f t="shared" si="3"/>
        <v>2.94</v>
      </c>
    </row>
    <row r="38" spans="1:15" x14ac:dyDescent="0.2">
      <c r="A38" s="55" t="s">
        <v>78</v>
      </c>
      <c r="B38" s="10" t="s">
        <v>83</v>
      </c>
      <c r="C38" s="11" t="s">
        <v>54</v>
      </c>
      <c r="D38" s="11">
        <v>9.2899999999999991</v>
      </c>
      <c r="E38" s="11">
        <v>10.89</v>
      </c>
      <c r="F38" s="11">
        <v>11.52</v>
      </c>
      <c r="G38" s="11">
        <v>181.29</v>
      </c>
      <c r="H38" s="11">
        <v>0.06</v>
      </c>
      <c r="I38" s="11">
        <v>2.82</v>
      </c>
      <c r="J38" s="15"/>
      <c r="K38" s="11">
        <v>3.14</v>
      </c>
      <c r="L38" s="11">
        <v>14.58</v>
      </c>
      <c r="M38" s="11">
        <v>25.31</v>
      </c>
      <c r="N38" s="11">
        <v>6.62</v>
      </c>
      <c r="O38" s="11">
        <v>1.51</v>
      </c>
    </row>
    <row r="39" spans="1:15" x14ac:dyDescent="0.2">
      <c r="A39" s="47" t="s">
        <v>68</v>
      </c>
      <c r="B39" s="10" t="s">
        <v>51</v>
      </c>
      <c r="C39" s="11">
        <v>180</v>
      </c>
      <c r="D39" s="11">
        <v>3.93</v>
      </c>
      <c r="E39" s="11">
        <v>5.34</v>
      </c>
      <c r="F39" s="11">
        <v>26.42</v>
      </c>
      <c r="G39" s="11">
        <v>169.57</v>
      </c>
      <c r="H39" s="11">
        <v>0.19</v>
      </c>
      <c r="I39" s="11">
        <v>31.07</v>
      </c>
      <c r="J39" s="11">
        <v>25.2</v>
      </c>
      <c r="K39" s="11">
        <v>0.21</v>
      </c>
      <c r="L39" s="11">
        <v>49.59</v>
      </c>
      <c r="M39" s="11">
        <v>91.3</v>
      </c>
      <c r="N39" s="11">
        <v>35.39</v>
      </c>
      <c r="O39" s="11">
        <v>1.43</v>
      </c>
    </row>
    <row r="40" spans="1:15" ht="21" customHeight="1" x14ac:dyDescent="0.2">
      <c r="A40" s="9" t="s">
        <v>80</v>
      </c>
      <c r="B40" s="10" t="s">
        <v>10</v>
      </c>
      <c r="C40" s="11">
        <v>200</v>
      </c>
      <c r="D40" s="15"/>
      <c r="E40" s="15"/>
      <c r="F40" s="11">
        <v>15.6</v>
      </c>
      <c r="G40" s="11">
        <v>62.2</v>
      </c>
      <c r="H40" s="5"/>
      <c r="I40" s="5"/>
      <c r="J40" s="15"/>
      <c r="K40" s="15"/>
      <c r="L40" s="5"/>
      <c r="M40" s="15"/>
      <c r="N40" s="15"/>
      <c r="O40" s="5"/>
    </row>
    <row r="41" spans="1:15" x14ac:dyDescent="0.2">
      <c r="A41" s="6"/>
      <c r="B41" s="69" t="s">
        <v>11</v>
      </c>
      <c r="C41" s="5">
        <v>20</v>
      </c>
      <c r="D41" s="11">
        <v>1.52</v>
      </c>
      <c r="E41" s="5">
        <v>0.16</v>
      </c>
      <c r="F41" s="11">
        <v>9.84</v>
      </c>
      <c r="G41" s="11">
        <v>46.88</v>
      </c>
      <c r="H41" s="5"/>
      <c r="I41" s="15"/>
      <c r="J41" s="15"/>
      <c r="K41" s="15"/>
      <c r="L41" s="11"/>
      <c r="M41" s="15"/>
      <c r="N41" s="15"/>
      <c r="O41" s="5"/>
    </row>
    <row r="42" spans="1:15" x14ac:dyDescent="0.2">
      <c r="A42" s="6"/>
      <c r="B42" s="26"/>
      <c r="C42" s="62"/>
      <c r="D42" s="11"/>
      <c r="E42" s="5"/>
      <c r="F42" s="11"/>
      <c r="G42" s="11"/>
      <c r="H42" s="5"/>
      <c r="I42" s="15"/>
      <c r="J42" s="15"/>
      <c r="K42" s="15"/>
      <c r="L42" s="11"/>
      <c r="M42" s="15"/>
      <c r="N42" s="15"/>
      <c r="O42" s="5"/>
    </row>
    <row r="43" spans="1:15" x14ac:dyDescent="0.2">
      <c r="A43" s="6"/>
      <c r="B43" s="26"/>
      <c r="C43" s="19"/>
      <c r="D43" s="11"/>
      <c r="E43" s="5"/>
      <c r="F43" s="11"/>
      <c r="G43" s="11"/>
      <c r="H43" s="5"/>
      <c r="I43" s="15"/>
      <c r="J43" s="15"/>
      <c r="K43" s="15"/>
      <c r="L43" s="11"/>
      <c r="M43" s="15"/>
      <c r="N43" s="15"/>
      <c r="O43" s="5"/>
    </row>
    <row r="44" spans="1:15" x14ac:dyDescent="0.2">
      <c r="A44" s="27" t="s">
        <v>44</v>
      </c>
      <c r="B44" s="106" t="s">
        <v>9</v>
      </c>
      <c r="C44" s="108"/>
      <c r="D44" s="39">
        <f>D45+D46+D47+D48+D49</f>
        <v>16.2</v>
      </c>
      <c r="E44" s="39">
        <f t="shared" ref="E44:O44" si="4">E45+E46+E47+E48+E49</f>
        <v>18.5</v>
      </c>
      <c r="F44" s="39">
        <f t="shared" si="4"/>
        <v>82.72</v>
      </c>
      <c r="G44" s="39">
        <f t="shared" si="4"/>
        <v>561.98</v>
      </c>
      <c r="H44" s="39">
        <f t="shared" si="4"/>
        <v>0.5</v>
      </c>
      <c r="I44" s="39">
        <f t="shared" si="4"/>
        <v>1.78</v>
      </c>
      <c r="J44" s="39">
        <f t="shared" si="4"/>
        <v>27</v>
      </c>
      <c r="K44" s="39">
        <f t="shared" si="4"/>
        <v>3.83</v>
      </c>
      <c r="L44" s="39">
        <f t="shared" si="4"/>
        <v>16.440000000000001</v>
      </c>
      <c r="M44" s="39">
        <f t="shared" si="4"/>
        <v>91.9</v>
      </c>
      <c r="N44" s="39">
        <f t="shared" si="4"/>
        <v>28.95</v>
      </c>
      <c r="O44" s="39">
        <f t="shared" si="4"/>
        <v>1.7</v>
      </c>
    </row>
    <row r="45" spans="1:15" x14ac:dyDescent="0.2">
      <c r="A45" s="31" t="s">
        <v>93</v>
      </c>
      <c r="B45" s="33" t="s">
        <v>123</v>
      </c>
      <c r="C45" s="32">
        <v>50</v>
      </c>
      <c r="D45" s="11">
        <v>1.04</v>
      </c>
      <c r="E45" s="11">
        <v>3.06</v>
      </c>
      <c r="F45" s="11">
        <v>5.91</v>
      </c>
      <c r="G45" s="11">
        <v>55.3</v>
      </c>
      <c r="H45" s="84"/>
      <c r="I45" s="84"/>
      <c r="J45" s="84"/>
      <c r="K45" s="84"/>
      <c r="L45" s="84"/>
      <c r="M45" s="84"/>
      <c r="N45" s="84"/>
      <c r="O45" s="84"/>
    </row>
    <row r="46" spans="1:15" x14ac:dyDescent="0.2">
      <c r="A46" s="49" t="s">
        <v>89</v>
      </c>
      <c r="B46" s="10" t="s">
        <v>157</v>
      </c>
      <c r="C46" s="11" t="s">
        <v>158</v>
      </c>
      <c r="D46" s="11">
        <v>9</v>
      </c>
      <c r="E46" s="11">
        <v>9.65</v>
      </c>
      <c r="F46" s="11">
        <v>3.29</v>
      </c>
      <c r="G46" s="11">
        <v>136.01</v>
      </c>
      <c r="H46" s="11">
        <v>0.46</v>
      </c>
      <c r="I46" s="11">
        <v>1.78</v>
      </c>
      <c r="J46" s="11"/>
      <c r="K46" s="11">
        <v>3.54</v>
      </c>
      <c r="L46" s="11">
        <v>10.16</v>
      </c>
      <c r="M46" s="11">
        <v>8.5399999999999991</v>
      </c>
      <c r="N46" s="11">
        <v>1.88</v>
      </c>
      <c r="O46" s="11">
        <v>1.1399999999999999</v>
      </c>
    </row>
    <row r="47" spans="1:15" x14ac:dyDescent="0.2">
      <c r="A47" s="49" t="s">
        <v>159</v>
      </c>
      <c r="B47" s="10" t="s">
        <v>160</v>
      </c>
      <c r="C47" s="11">
        <v>180</v>
      </c>
      <c r="D47" s="11">
        <v>4.6399999999999997</v>
      </c>
      <c r="E47" s="11">
        <v>5.63</v>
      </c>
      <c r="F47" s="11">
        <v>48.08</v>
      </c>
      <c r="G47" s="11">
        <v>261.58999999999997</v>
      </c>
      <c r="H47" s="11">
        <v>0.04</v>
      </c>
      <c r="I47" s="11"/>
      <c r="J47" s="11">
        <v>27</v>
      </c>
      <c r="K47" s="11">
        <v>0.28999999999999998</v>
      </c>
      <c r="L47" s="11">
        <v>6.28</v>
      </c>
      <c r="M47" s="11">
        <v>83.36</v>
      </c>
      <c r="N47" s="11">
        <v>27.07</v>
      </c>
      <c r="O47" s="11">
        <v>0.56000000000000005</v>
      </c>
    </row>
    <row r="48" spans="1:15" x14ac:dyDescent="0.2">
      <c r="A48" s="9" t="s">
        <v>80</v>
      </c>
      <c r="B48" s="10" t="s">
        <v>10</v>
      </c>
      <c r="C48" s="11">
        <v>200</v>
      </c>
      <c r="D48" s="15"/>
      <c r="E48" s="15"/>
      <c r="F48" s="11">
        <v>15.6</v>
      </c>
      <c r="G48" s="11">
        <v>62.2</v>
      </c>
      <c r="H48" s="5"/>
      <c r="I48" s="5"/>
      <c r="J48" s="15"/>
      <c r="K48" s="15"/>
      <c r="L48" s="5"/>
      <c r="M48" s="15"/>
      <c r="N48" s="15"/>
      <c r="O48" s="5"/>
    </row>
    <row r="49" spans="1:30" x14ac:dyDescent="0.2">
      <c r="A49" s="6"/>
      <c r="B49" s="69" t="s">
        <v>11</v>
      </c>
      <c r="C49" s="5">
        <v>20</v>
      </c>
      <c r="D49" s="11">
        <v>1.52</v>
      </c>
      <c r="E49" s="5">
        <v>0.16</v>
      </c>
      <c r="F49" s="11">
        <v>9.84</v>
      </c>
      <c r="G49" s="11">
        <v>46.88</v>
      </c>
      <c r="H49" s="5"/>
      <c r="I49" s="15"/>
      <c r="J49" s="15"/>
      <c r="K49" s="15"/>
      <c r="L49" s="11"/>
      <c r="M49" s="15"/>
      <c r="N49" s="15"/>
      <c r="O49" s="5"/>
    </row>
    <row r="50" spans="1:30" x14ac:dyDescent="0.2">
      <c r="A50" s="40"/>
      <c r="B50" s="14"/>
      <c r="C50" s="60"/>
      <c r="D50" s="43"/>
      <c r="E50" s="44"/>
      <c r="F50" s="43"/>
      <c r="G50" s="43"/>
      <c r="H50" s="43"/>
      <c r="I50" s="45"/>
      <c r="J50" s="44"/>
      <c r="K50" s="44"/>
      <c r="L50" s="45"/>
      <c r="M50" s="44"/>
      <c r="N50" s="44"/>
      <c r="O50" s="45"/>
    </row>
    <row r="51" spans="1:30" x14ac:dyDescent="0.2">
      <c r="A51" s="92" t="s">
        <v>45</v>
      </c>
      <c r="B51" s="106" t="s">
        <v>13</v>
      </c>
      <c r="C51" s="108"/>
      <c r="D51" s="39">
        <f>D52+D53+D54+D55+D56+D57</f>
        <v>17.190000000000001</v>
      </c>
      <c r="E51" s="39">
        <f t="shared" ref="E51:O51" si="5">E52+E53+E54+E55+E56+E57</f>
        <v>15.770000000000001</v>
      </c>
      <c r="F51" s="39">
        <f t="shared" si="5"/>
        <v>90.92</v>
      </c>
      <c r="G51" s="39">
        <f t="shared" si="5"/>
        <v>574.04</v>
      </c>
      <c r="H51" s="39">
        <f t="shared" si="5"/>
        <v>0.05</v>
      </c>
      <c r="I51" s="39">
        <f t="shared" si="5"/>
        <v>3.62</v>
      </c>
      <c r="J51" s="39">
        <f t="shared" si="5"/>
        <v>0</v>
      </c>
      <c r="K51" s="39">
        <f t="shared" si="5"/>
        <v>0.01</v>
      </c>
      <c r="L51" s="39">
        <f t="shared" si="5"/>
        <v>5.54</v>
      </c>
      <c r="M51" s="39">
        <f t="shared" si="5"/>
        <v>1.32</v>
      </c>
      <c r="N51" s="39">
        <f t="shared" si="5"/>
        <v>0.72</v>
      </c>
      <c r="O51" s="39">
        <f t="shared" si="5"/>
        <v>0.08</v>
      </c>
    </row>
    <row r="52" spans="1:30" x14ac:dyDescent="0.2">
      <c r="A52" s="31" t="s">
        <v>92</v>
      </c>
      <c r="B52" s="33" t="s">
        <v>149</v>
      </c>
      <c r="C52" s="32">
        <v>50</v>
      </c>
      <c r="D52" s="11">
        <v>0.63</v>
      </c>
      <c r="E52" s="11">
        <v>0.05</v>
      </c>
      <c r="F52" s="11">
        <v>5.82</v>
      </c>
      <c r="G52" s="11">
        <v>26.2</v>
      </c>
      <c r="H52" s="39"/>
      <c r="I52" s="39"/>
      <c r="J52" s="39"/>
      <c r="K52" s="39"/>
      <c r="L52" s="39"/>
      <c r="M52" s="39"/>
      <c r="N52" s="39"/>
      <c r="O52" s="39"/>
    </row>
    <row r="53" spans="1:30" x14ac:dyDescent="0.2">
      <c r="A53" s="83" t="s">
        <v>90</v>
      </c>
      <c r="B53" s="8" t="s">
        <v>84</v>
      </c>
      <c r="C53" s="5" t="s">
        <v>54</v>
      </c>
      <c r="D53" s="5">
        <v>9.18</v>
      </c>
      <c r="E53" s="5">
        <v>10.38</v>
      </c>
      <c r="F53" s="5">
        <v>9.92</v>
      </c>
      <c r="G53" s="5">
        <v>169.82</v>
      </c>
      <c r="H53" s="5">
        <v>0.05</v>
      </c>
      <c r="I53" s="5">
        <v>1.22</v>
      </c>
      <c r="J53" s="5"/>
      <c r="K53" s="2"/>
      <c r="L53" s="5">
        <v>2.67</v>
      </c>
      <c r="M53" s="5"/>
      <c r="N53" s="5"/>
      <c r="O53" s="5"/>
    </row>
    <row r="54" spans="1:30" ht="12" customHeight="1" x14ac:dyDescent="0.2">
      <c r="A54" s="47" t="s">
        <v>67</v>
      </c>
      <c r="B54" s="10" t="s">
        <v>12</v>
      </c>
      <c r="C54" s="11">
        <v>200</v>
      </c>
      <c r="D54" s="11">
        <v>5.34</v>
      </c>
      <c r="E54" s="11">
        <v>5.18</v>
      </c>
      <c r="F54" s="11">
        <v>37</v>
      </c>
      <c r="G54" s="11">
        <v>215.9</v>
      </c>
      <c r="H54" s="37"/>
      <c r="I54" s="37"/>
      <c r="J54" s="37"/>
      <c r="K54" s="37"/>
      <c r="L54" s="37"/>
      <c r="M54" s="37"/>
      <c r="N54" s="37"/>
      <c r="O54" s="37"/>
      <c r="P54" s="50"/>
      <c r="Q54" s="51"/>
      <c r="R54" s="52">
        <v>0</v>
      </c>
      <c r="S54" s="53"/>
      <c r="T54" s="53"/>
      <c r="U54" s="53"/>
      <c r="V54" s="53"/>
      <c r="W54" s="53"/>
      <c r="X54" s="53"/>
      <c r="Y54" s="54"/>
      <c r="Z54" s="53"/>
      <c r="AA54" s="53"/>
      <c r="AB54" s="53"/>
      <c r="AC54" s="53"/>
      <c r="AD54" s="53"/>
    </row>
    <row r="55" spans="1:30" x14ac:dyDescent="0.2">
      <c r="A55" s="9" t="s">
        <v>80</v>
      </c>
      <c r="B55" s="10" t="s">
        <v>10</v>
      </c>
      <c r="C55" s="11">
        <v>200</v>
      </c>
      <c r="D55" s="15"/>
      <c r="E55" s="15"/>
      <c r="F55" s="11">
        <v>15.6</v>
      </c>
      <c r="G55" s="11">
        <v>62.2</v>
      </c>
      <c r="H55" s="15"/>
      <c r="I55" s="11">
        <v>2.4</v>
      </c>
      <c r="J55" s="15"/>
      <c r="K55" s="11">
        <v>0.01</v>
      </c>
      <c r="L55" s="11">
        <v>2.87</v>
      </c>
      <c r="M55" s="11">
        <v>1.32</v>
      </c>
      <c r="N55" s="11">
        <v>0.72</v>
      </c>
      <c r="O55" s="11">
        <v>0.08</v>
      </c>
      <c r="P55" s="51"/>
      <c r="Q55" s="52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</row>
    <row r="56" spans="1:30" x14ac:dyDescent="0.2">
      <c r="A56" s="6"/>
      <c r="B56" s="69" t="s">
        <v>11</v>
      </c>
      <c r="C56" s="5">
        <v>20</v>
      </c>
      <c r="D56" s="11">
        <v>1.52</v>
      </c>
      <c r="E56" s="5">
        <v>0.16</v>
      </c>
      <c r="F56" s="11">
        <v>9.84</v>
      </c>
      <c r="G56" s="11">
        <v>46.88</v>
      </c>
      <c r="H56" s="5"/>
      <c r="I56" s="15"/>
      <c r="J56" s="15"/>
      <c r="K56" s="15"/>
      <c r="L56" s="11"/>
      <c r="M56" s="15"/>
      <c r="N56" s="15"/>
      <c r="O56" s="5"/>
    </row>
    <row r="57" spans="1:30" x14ac:dyDescent="0.2">
      <c r="A57" s="40"/>
      <c r="B57" s="41" t="s">
        <v>107</v>
      </c>
      <c r="C57" s="42" t="s">
        <v>108</v>
      </c>
      <c r="D57" s="43">
        <v>0.52</v>
      </c>
      <c r="E57" s="44"/>
      <c r="F57" s="43">
        <v>12.74</v>
      </c>
      <c r="G57" s="43">
        <v>53.04</v>
      </c>
      <c r="H57" s="43"/>
      <c r="I57" s="45"/>
      <c r="J57" s="44"/>
      <c r="K57" s="44"/>
      <c r="L57" s="45"/>
      <c r="M57" s="44"/>
      <c r="N57" s="44"/>
      <c r="O57" s="45"/>
    </row>
    <row r="58" spans="1:30" x14ac:dyDescent="0.2">
      <c r="A58" s="40"/>
      <c r="B58" s="41"/>
      <c r="C58" s="42"/>
      <c r="D58" s="43"/>
      <c r="E58" s="44"/>
      <c r="F58" s="43"/>
      <c r="G58" s="43"/>
      <c r="H58" s="43"/>
      <c r="I58" s="45"/>
      <c r="J58" s="44"/>
      <c r="K58" s="44"/>
      <c r="L58" s="45"/>
      <c r="M58" s="44"/>
      <c r="N58" s="44"/>
      <c r="O58" s="45"/>
    </row>
    <row r="59" spans="1:30" x14ac:dyDescent="0.2">
      <c r="A59" s="40"/>
      <c r="B59" s="41"/>
      <c r="C59" s="60"/>
      <c r="D59" s="43"/>
      <c r="E59" s="44"/>
      <c r="F59" s="43"/>
      <c r="G59" s="43"/>
      <c r="H59" s="43"/>
      <c r="I59" s="45"/>
      <c r="J59" s="44"/>
      <c r="K59" s="44"/>
      <c r="L59" s="45"/>
      <c r="M59" s="44"/>
      <c r="N59" s="44"/>
      <c r="O59" s="45"/>
    </row>
    <row r="60" spans="1:30" x14ac:dyDescent="0.2">
      <c r="A60" s="7"/>
      <c r="B60" s="26"/>
      <c r="C60" s="62"/>
      <c r="D60" s="11"/>
      <c r="E60" s="5"/>
      <c r="F60" s="11"/>
      <c r="G60" s="11"/>
      <c r="H60" s="5"/>
      <c r="I60" s="15"/>
      <c r="J60" s="15"/>
      <c r="K60" s="15"/>
      <c r="L60" s="11"/>
      <c r="M60" s="15"/>
      <c r="N60" s="15"/>
      <c r="O60" s="5"/>
    </row>
    <row r="61" spans="1:30" x14ac:dyDescent="0.2">
      <c r="A61" s="92" t="s">
        <v>46</v>
      </c>
      <c r="B61" s="106" t="s">
        <v>13</v>
      </c>
      <c r="C61" s="108"/>
      <c r="D61" s="39">
        <f>D62+D63+D64+D65+D66</f>
        <v>14.73</v>
      </c>
      <c r="E61" s="39">
        <f t="shared" ref="E61:O61" si="6">E62+E63+E64+E65+E66</f>
        <v>20.87</v>
      </c>
      <c r="F61" s="39">
        <f t="shared" si="6"/>
        <v>93.72</v>
      </c>
      <c r="G61" s="39">
        <f t="shared" si="6"/>
        <v>621.48</v>
      </c>
      <c r="H61" s="39">
        <f t="shared" si="6"/>
        <v>7.0000000000000007E-2</v>
      </c>
      <c r="I61" s="39">
        <f t="shared" si="6"/>
        <v>3.28</v>
      </c>
      <c r="J61" s="39">
        <f t="shared" si="6"/>
        <v>16</v>
      </c>
      <c r="K61" s="39">
        <f t="shared" si="6"/>
        <v>0.17</v>
      </c>
      <c r="L61" s="39">
        <f t="shared" si="6"/>
        <v>286.05</v>
      </c>
      <c r="M61" s="39">
        <f t="shared" si="6"/>
        <v>9.52</v>
      </c>
      <c r="N61" s="39">
        <f t="shared" si="6"/>
        <v>2.2000000000000002</v>
      </c>
      <c r="O61" s="39">
        <f t="shared" si="6"/>
        <v>0.78999999999999992</v>
      </c>
    </row>
    <row r="62" spans="1:30" x14ac:dyDescent="0.2">
      <c r="A62" s="28" t="s">
        <v>150</v>
      </c>
      <c r="B62" s="10" t="s">
        <v>151</v>
      </c>
      <c r="C62" s="32">
        <v>10</v>
      </c>
      <c r="D62" s="11">
        <v>0.13</v>
      </c>
      <c r="E62" s="11">
        <v>6.15</v>
      </c>
      <c r="F62" s="32">
        <v>0.17</v>
      </c>
      <c r="G62" s="11">
        <v>56.55</v>
      </c>
      <c r="H62" s="39"/>
      <c r="I62" s="39"/>
      <c r="J62" s="39"/>
      <c r="K62" s="39"/>
      <c r="L62" s="39"/>
      <c r="M62" s="39"/>
      <c r="N62" s="39"/>
      <c r="O62" s="39"/>
    </row>
    <row r="63" spans="1:30" ht="23.25" customHeight="1" x14ac:dyDescent="0.2">
      <c r="A63" s="28" t="s">
        <v>76</v>
      </c>
      <c r="B63" s="71" t="s">
        <v>75</v>
      </c>
      <c r="C63" s="11" t="s">
        <v>118</v>
      </c>
      <c r="D63" s="11">
        <v>6.7</v>
      </c>
      <c r="E63" s="11">
        <v>5.94</v>
      </c>
      <c r="F63" s="11">
        <v>18</v>
      </c>
      <c r="G63" s="11">
        <v>152</v>
      </c>
      <c r="H63" s="11">
        <v>7.0000000000000007E-2</v>
      </c>
      <c r="I63" s="11">
        <v>0.88</v>
      </c>
      <c r="J63" s="22">
        <v>16</v>
      </c>
      <c r="K63" s="22">
        <v>0.16</v>
      </c>
      <c r="L63" s="11">
        <v>283.18</v>
      </c>
      <c r="M63" s="22">
        <v>8.1999999999999993</v>
      </c>
      <c r="N63" s="22">
        <v>1.48</v>
      </c>
      <c r="O63" s="11">
        <v>0.71</v>
      </c>
    </row>
    <row r="64" spans="1:30" ht="23.25" customHeight="1" x14ac:dyDescent="0.2">
      <c r="A64" s="9" t="s">
        <v>112</v>
      </c>
      <c r="B64" s="33" t="s">
        <v>113</v>
      </c>
      <c r="C64" s="11" t="s">
        <v>94</v>
      </c>
      <c r="D64" s="79" t="s">
        <v>114</v>
      </c>
      <c r="E64" s="79" t="s">
        <v>115</v>
      </c>
      <c r="F64" s="79" t="s">
        <v>116</v>
      </c>
      <c r="G64" s="79" t="s">
        <v>117</v>
      </c>
      <c r="H64" s="11"/>
      <c r="I64" s="11"/>
      <c r="J64" s="22"/>
      <c r="K64" s="22"/>
      <c r="L64" s="11"/>
      <c r="M64" s="22"/>
      <c r="N64" s="22"/>
      <c r="O64" s="11"/>
    </row>
    <row r="65" spans="1:29" ht="24" x14ac:dyDescent="0.2">
      <c r="A65" s="77" t="s">
        <v>105</v>
      </c>
      <c r="B65" s="78" t="s">
        <v>106</v>
      </c>
      <c r="C65" s="11">
        <v>200</v>
      </c>
      <c r="D65" s="79">
        <v>0.02</v>
      </c>
      <c r="E65" s="34"/>
      <c r="F65" s="79">
        <v>32.71</v>
      </c>
      <c r="G65" s="79">
        <v>131</v>
      </c>
      <c r="H65" s="15"/>
      <c r="I65" s="11">
        <v>2.4</v>
      </c>
      <c r="J65" s="15"/>
      <c r="K65" s="11">
        <v>0.01</v>
      </c>
      <c r="L65" s="11">
        <v>2.87</v>
      </c>
      <c r="M65" s="11">
        <v>1.32</v>
      </c>
      <c r="N65" s="11">
        <v>0.72</v>
      </c>
      <c r="O65" s="11">
        <v>0.08</v>
      </c>
      <c r="P65" s="72"/>
      <c r="Q65" s="52"/>
      <c r="R65" s="52">
        <v>0</v>
      </c>
      <c r="S65" s="52"/>
      <c r="T65" s="52"/>
      <c r="U65" s="52"/>
      <c r="V65" s="52"/>
      <c r="W65" s="52"/>
      <c r="X65" s="73"/>
      <c r="Y65" s="73"/>
      <c r="Z65" s="52"/>
      <c r="AA65" s="73"/>
      <c r="AB65" s="73"/>
      <c r="AC65" s="52"/>
    </row>
    <row r="66" spans="1:29" x14ac:dyDescent="0.2">
      <c r="A66" s="6"/>
      <c r="B66" s="69" t="s">
        <v>11</v>
      </c>
      <c r="C66" s="5">
        <v>20</v>
      </c>
      <c r="D66" s="11">
        <v>1.52</v>
      </c>
      <c r="E66" s="5">
        <v>0.16</v>
      </c>
      <c r="F66" s="11">
        <v>9.84</v>
      </c>
      <c r="G66" s="11">
        <v>46.88</v>
      </c>
      <c r="H66" s="5"/>
      <c r="I66" s="15"/>
      <c r="J66" s="15"/>
      <c r="K66" s="15"/>
      <c r="L66" s="11"/>
      <c r="M66" s="15"/>
      <c r="N66" s="15"/>
      <c r="O66" s="5"/>
    </row>
    <row r="67" spans="1:29" x14ac:dyDescent="0.2">
      <c r="A67" s="40"/>
      <c r="B67" s="41"/>
      <c r="C67" s="42"/>
      <c r="D67" s="43"/>
      <c r="E67" s="44"/>
      <c r="F67" s="43"/>
      <c r="G67" s="43"/>
      <c r="H67" s="43"/>
      <c r="I67" s="45"/>
      <c r="J67" s="44"/>
      <c r="K67" s="44"/>
      <c r="L67" s="45"/>
      <c r="M67" s="44"/>
      <c r="N67" s="44"/>
      <c r="O67" s="45"/>
    </row>
    <row r="68" spans="1:29" x14ac:dyDescent="0.2">
      <c r="A68" s="63"/>
      <c r="B68" s="25"/>
      <c r="C68" s="65"/>
      <c r="D68" s="11"/>
      <c r="E68" s="5"/>
      <c r="F68" s="11"/>
      <c r="G68" s="11"/>
      <c r="H68" s="5"/>
      <c r="I68" s="15"/>
      <c r="J68" s="15"/>
      <c r="K68" s="15"/>
      <c r="L68" s="11"/>
      <c r="M68" s="15"/>
      <c r="N68" s="15"/>
      <c r="O68" s="5"/>
    </row>
    <row r="69" spans="1:29" x14ac:dyDescent="0.2">
      <c r="A69" s="63"/>
      <c r="B69" s="25"/>
      <c r="C69" s="64"/>
      <c r="D69" s="11"/>
      <c r="E69" s="5"/>
      <c r="F69" s="11"/>
      <c r="G69" s="11"/>
      <c r="H69" s="5"/>
      <c r="I69" s="15"/>
      <c r="J69" s="15"/>
      <c r="K69" s="15"/>
      <c r="L69" s="11"/>
      <c r="M69" s="15"/>
      <c r="N69" s="15"/>
      <c r="O69" s="5"/>
    </row>
    <row r="70" spans="1:29" x14ac:dyDescent="0.2">
      <c r="A70" s="90" t="s">
        <v>47</v>
      </c>
      <c r="B70" s="107" t="s">
        <v>9</v>
      </c>
      <c r="C70" s="108"/>
      <c r="D70" s="39">
        <f>D71+D72+D73+D74</f>
        <v>13.379999999999999</v>
      </c>
      <c r="E70" s="39">
        <f t="shared" ref="E70:O70" si="7">E71+E72+E73+E74</f>
        <v>13.89</v>
      </c>
      <c r="F70" s="39">
        <f t="shared" si="7"/>
        <v>62.14</v>
      </c>
      <c r="G70" s="39">
        <f t="shared" si="7"/>
        <v>426.97999999999996</v>
      </c>
      <c r="H70" s="39">
        <f t="shared" si="7"/>
        <v>0.27</v>
      </c>
      <c r="I70" s="39">
        <f t="shared" si="7"/>
        <v>31.67</v>
      </c>
      <c r="J70" s="39">
        <f t="shared" si="7"/>
        <v>25.2</v>
      </c>
      <c r="K70" s="39">
        <f t="shared" si="7"/>
        <v>2.86</v>
      </c>
      <c r="L70" s="39">
        <f t="shared" si="7"/>
        <v>67.19</v>
      </c>
      <c r="M70" s="39">
        <f t="shared" si="7"/>
        <v>104.64999999999999</v>
      </c>
      <c r="N70" s="39">
        <f t="shared" si="7"/>
        <v>38.33</v>
      </c>
      <c r="O70" s="39">
        <f t="shared" si="7"/>
        <v>3.6899999999999995</v>
      </c>
    </row>
    <row r="71" spans="1:29" x14ac:dyDescent="0.2">
      <c r="A71" s="46" t="s">
        <v>66</v>
      </c>
      <c r="B71" s="33" t="s">
        <v>103</v>
      </c>
      <c r="C71" s="11" t="s">
        <v>119</v>
      </c>
      <c r="D71" s="11">
        <v>7.93</v>
      </c>
      <c r="E71" s="11">
        <v>8.39</v>
      </c>
      <c r="F71" s="11">
        <v>10.28</v>
      </c>
      <c r="G71" s="11">
        <v>148.33000000000001</v>
      </c>
      <c r="H71" s="11">
        <v>0.08</v>
      </c>
      <c r="I71" s="11">
        <v>0.6</v>
      </c>
      <c r="J71" s="15"/>
      <c r="K71" s="11">
        <v>2.65</v>
      </c>
      <c r="L71" s="11">
        <v>17.600000000000001</v>
      </c>
      <c r="M71" s="11">
        <v>13.35</v>
      </c>
      <c r="N71" s="11">
        <v>2.94</v>
      </c>
      <c r="O71" s="11">
        <v>2.2599999999999998</v>
      </c>
    </row>
    <row r="72" spans="1:29" x14ac:dyDescent="0.2">
      <c r="A72" s="47" t="s">
        <v>68</v>
      </c>
      <c r="B72" s="10" t="s">
        <v>51</v>
      </c>
      <c r="C72" s="11">
        <v>180</v>
      </c>
      <c r="D72" s="11">
        <v>3.93</v>
      </c>
      <c r="E72" s="11">
        <v>5.34</v>
      </c>
      <c r="F72" s="11">
        <v>26.42</v>
      </c>
      <c r="G72" s="11">
        <v>169.57</v>
      </c>
      <c r="H72" s="11">
        <v>0.19</v>
      </c>
      <c r="I72" s="11">
        <v>31.07</v>
      </c>
      <c r="J72" s="11">
        <v>25.2</v>
      </c>
      <c r="K72" s="11">
        <v>0.21</v>
      </c>
      <c r="L72" s="11">
        <v>49.59</v>
      </c>
      <c r="M72" s="11">
        <v>91.3</v>
      </c>
      <c r="N72" s="11">
        <v>35.39</v>
      </c>
      <c r="O72" s="11">
        <v>1.43</v>
      </c>
    </row>
    <row r="73" spans="1:29" x14ac:dyDescent="0.2">
      <c r="A73" s="9" t="s">
        <v>80</v>
      </c>
      <c r="B73" s="10" t="s">
        <v>10</v>
      </c>
      <c r="C73" s="11">
        <v>200</v>
      </c>
      <c r="D73" s="15"/>
      <c r="E73" s="15"/>
      <c r="F73" s="11">
        <v>15.6</v>
      </c>
      <c r="G73" s="11">
        <v>62.2</v>
      </c>
      <c r="H73" s="23"/>
      <c r="I73" s="23"/>
      <c r="J73" s="23"/>
      <c r="K73" s="23"/>
      <c r="L73" s="17"/>
      <c r="M73" s="23"/>
      <c r="N73" s="23"/>
      <c r="O73" s="17"/>
    </row>
    <row r="74" spans="1:29" x14ac:dyDescent="0.2">
      <c r="A74" s="6"/>
      <c r="B74" s="69" t="s">
        <v>11</v>
      </c>
      <c r="C74" s="5">
        <v>20</v>
      </c>
      <c r="D74" s="11">
        <v>1.52</v>
      </c>
      <c r="E74" s="5">
        <v>0.16</v>
      </c>
      <c r="F74" s="11">
        <v>9.84</v>
      </c>
      <c r="G74" s="11">
        <v>46.88</v>
      </c>
      <c r="H74" s="5"/>
      <c r="I74" s="15"/>
      <c r="J74" s="15"/>
      <c r="K74" s="15"/>
      <c r="L74" s="11"/>
      <c r="M74" s="15"/>
      <c r="N74" s="15"/>
      <c r="O74" s="5"/>
    </row>
    <row r="75" spans="1:29" x14ac:dyDescent="0.2">
      <c r="A75" s="7"/>
      <c r="B75" s="26"/>
      <c r="C75" s="62"/>
      <c r="D75" s="11"/>
      <c r="E75" s="5"/>
      <c r="F75" s="11"/>
      <c r="G75" s="11"/>
      <c r="H75" s="5"/>
      <c r="I75" s="15"/>
      <c r="J75" s="15"/>
      <c r="K75" s="15"/>
      <c r="L75" s="11"/>
      <c r="M75" s="15"/>
      <c r="N75" s="15"/>
      <c r="O75" s="5"/>
    </row>
    <row r="76" spans="1:29" x14ac:dyDescent="0.2">
      <c r="A76" s="7"/>
      <c r="B76" s="26"/>
      <c r="C76" s="19"/>
      <c r="D76" s="11"/>
      <c r="E76" s="5"/>
      <c r="F76" s="11"/>
      <c r="G76" s="11"/>
      <c r="H76" s="5"/>
      <c r="I76" s="15"/>
      <c r="J76" s="15"/>
      <c r="K76" s="15"/>
      <c r="L76" s="11"/>
      <c r="M76" s="15"/>
      <c r="N76" s="15"/>
      <c r="O76" s="5"/>
    </row>
    <row r="77" spans="1:29" x14ac:dyDescent="0.2">
      <c r="A77" s="7"/>
      <c r="B77" s="26"/>
      <c r="C77" s="19"/>
      <c r="D77" s="11"/>
      <c r="E77" s="5"/>
      <c r="F77" s="11"/>
      <c r="G77" s="11"/>
      <c r="H77" s="5"/>
      <c r="I77" s="15"/>
      <c r="J77" s="15"/>
      <c r="K77" s="15"/>
      <c r="L77" s="11"/>
      <c r="M77" s="15"/>
      <c r="N77" s="15"/>
      <c r="O77" s="5"/>
    </row>
    <row r="78" spans="1:29" x14ac:dyDescent="0.2">
      <c r="A78" s="92" t="s">
        <v>48</v>
      </c>
      <c r="B78" s="106" t="s">
        <v>13</v>
      </c>
      <c r="C78" s="108"/>
      <c r="D78" s="39">
        <f>D79+D80+D81+D82+D83</f>
        <v>22.89</v>
      </c>
      <c r="E78" s="39">
        <f t="shared" ref="E78:O78" si="8">E79+E80+E81+E82+E83</f>
        <v>24.11</v>
      </c>
      <c r="F78" s="39">
        <f t="shared" si="8"/>
        <v>93.69</v>
      </c>
      <c r="G78" s="39">
        <f t="shared" si="8"/>
        <v>683.08999999999992</v>
      </c>
      <c r="H78" s="39">
        <f t="shared" si="8"/>
        <v>0.15</v>
      </c>
      <c r="I78" s="39">
        <f t="shared" si="8"/>
        <v>7.0600000000000005</v>
      </c>
      <c r="J78" s="39">
        <f t="shared" si="8"/>
        <v>0</v>
      </c>
      <c r="K78" s="39">
        <f t="shared" si="8"/>
        <v>4.74</v>
      </c>
      <c r="L78" s="39">
        <f t="shared" si="8"/>
        <v>127.84</v>
      </c>
      <c r="M78" s="39">
        <f t="shared" si="8"/>
        <v>100.11</v>
      </c>
      <c r="N78" s="39">
        <f t="shared" si="8"/>
        <v>37.14</v>
      </c>
      <c r="O78" s="39">
        <f t="shared" si="8"/>
        <v>2.15</v>
      </c>
    </row>
    <row r="79" spans="1:29" x14ac:dyDescent="0.2">
      <c r="A79" s="68" t="s">
        <v>70</v>
      </c>
      <c r="B79" s="14" t="s">
        <v>71</v>
      </c>
      <c r="C79" s="17">
        <v>10</v>
      </c>
      <c r="D79" s="17">
        <v>2.6</v>
      </c>
      <c r="E79" s="17">
        <v>2.65</v>
      </c>
      <c r="F79" s="17">
        <v>0.35</v>
      </c>
      <c r="G79" s="17">
        <v>35.65</v>
      </c>
      <c r="H79" s="23"/>
      <c r="I79" s="17">
        <v>0.28000000000000003</v>
      </c>
      <c r="J79" s="23"/>
      <c r="K79" s="23"/>
      <c r="L79" s="17">
        <v>100.5</v>
      </c>
      <c r="M79" s="23"/>
      <c r="N79" s="23"/>
      <c r="O79" s="17">
        <v>0.09</v>
      </c>
    </row>
    <row r="80" spans="1:29" x14ac:dyDescent="0.2">
      <c r="A80" s="68" t="s">
        <v>64</v>
      </c>
      <c r="B80" s="10" t="s">
        <v>91</v>
      </c>
      <c r="C80" s="11" t="s">
        <v>120</v>
      </c>
      <c r="D80" s="11">
        <v>14.7</v>
      </c>
      <c r="E80" s="11">
        <v>18.14</v>
      </c>
      <c r="F80" s="11">
        <v>38</v>
      </c>
      <c r="G80" s="11">
        <v>374.06</v>
      </c>
      <c r="H80" s="11">
        <v>0.15</v>
      </c>
      <c r="I80" s="11">
        <v>6.78</v>
      </c>
      <c r="J80" s="15"/>
      <c r="K80" s="11">
        <v>4.74</v>
      </c>
      <c r="L80" s="11">
        <v>27.34</v>
      </c>
      <c r="M80" s="11">
        <v>100.11</v>
      </c>
      <c r="N80" s="11">
        <v>37.14</v>
      </c>
      <c r="O80" s="11">
        <v>2.06</v>
      </c>
    </row>
    <row r="81" spans="1:30" x14ac:dyDescent="0.2">
      <c r="A81" s="9" t="s">
        <v>80</v>
      </c>
      <c r="B81" s="10" t="s">
        <v>10</v>
      </c>
      <c r="C81" s="11">
        <v>200</v>
      </c>
      <c r="D81" s="15"/>
      <c r="E81" s="15"/>
      <c r="F81" s="11">
        <v>15.6</v>
      </c>
      <c r="G81" s="11">
        <v>62.2</v>
      </c>
      <c r="H81" s="23"/>
      <c r="I81" s="23"/>
      <c r="J81" s="23"/>
      <c r="K81" s="23"/>
      <c r="L81" s="17"/>
      <c r="M81" s="23"/>
      <c r="N81" s="23"/>
      <c r="O81" s="17"/>
    </row>
    <row r="82" spans="1:30" x14ac:dyDescent="0.2">
      <c r="A82" s="6"/>
      <c r="B82" s="69" t="s">
        <v>11</v>
      </c>
      <c r="C82" s="5">
        <v>20</v>
      </c>
      <c r="D82" s="11">
        <v>1.52</v>
      </c>
      <c r="E82" s="5">
        <v>0.16</v>
      </c>
      <c r="F82" s="11">
        <v>9.84</v>
      </c>
      <c r="G82" s="11">
        <v>46.88</v>
      </c>
      <c r="H82" s="5"/>
      <c r="I82" s="15"/>
      <c r="J82" s="15"/>
      <c r="K82" s="15"/>
      <c r="L82" s="11"/>
      <c r="M82" s="15"/>
      <c r="N82" s="15"/>
      <c r="O82" s="5"/>
    </row>
    <row r="83" spans="1:30" ht="15" x14ac:dyDescent="0.2">
      <c r="A83" s="28" t="s">
        <v>146</v>
      </c>
      <c r="B83" s="10" t="s">
        <v>147</v>
      </c>
      <c r="C83" s="94">
        <v>50</v>
      </c>
      <c r="D83" s="95">
        <v>4.07</v>
      </c>
      <c r="E83" s="95">
        <v>3.16</v>
      </c>
      <c r="F83" s="95">
        <v>29.9</v>
      </c>
      <c r="G83" s="95">
        <v>164.3</v>
      </c>
      <c r="H83" s="19"/>
      <c r="I83" s="15"/>
      <c r="J83" s="15"/>
      <c r="K83" s="15"/>
      <c r="L83" s="11"/>
      <c r="M83" s="15"/>
      <c r="N83" s="15"/>
      <c r="O83" s="5"/>
    </row>
    <row r="84" spans="1:30" x14ac:dyDescent="0.2">
      <c r="A84" s="40"/>
      <c r="B84" s="41"/>
      <c r="C84" s="42"/>
      <c r="D84" s="43"/>
      <c r="E84" s="44"/>
      <c r="F84" s="43"/>
      <c r="G84" s="43"/>
      <c r="H84" s="43"/>
      <c r="I84" s="45"/>
      <c r="J84" s="44"/>
      <c r="K84" s="44"/>
      <c r="L84" s="45"/>
      <c r="M84" s="44"/>
      <c r="N84" s="44"/>
      <c r="O84" s="45"/>
    </row>
    <row r="85" spans="1:30" x14ac:dyDescent="0.2">
      <c r="A85" s="106" t="s">
        <v>49</v>
      </c>
      <c r="B85" s="107"/>
      <c r="C85" s="108"/>
      <c r="D85" s="21">
        <f>D86+D87+D88+D89</f>
        <v>15.189999999999998</v>
      </c>
      <c r="E85" s="21">
        <f t="shared" ref="E85:O85" si="9">E86+E87+E88+E89</f>
        <v>40.74</v>
      </c>
      <c r="F85" s="21">
        <f t="shared" si="9"/>
        <v>62.08</v>
      </c>
      <c r="G85" s="21">
        <f t="shared" si="9"/>
        <v>675.44</v>
      </c>
      <c r="H85" s="21">
        <f t="shared" si="9"/>
        <v>0</v>
      </c>
      <c r="I85" s="21">
        <f t="shared" si="9"/>
        <v>0</v>
      </c>
      <c r="J85" s="21">
        <f t="shared" si="9"/>
        <v>0</v>
      </c>
      <c r="K85" s="21">
        <f t="shared" si="9"/>
        <v>0</v>
      </c>
      <c r="L85" s="21">
        <f t="shared" si="9"/>
        <v>0</v>
      </c>
      <c r="M85" s="21">
        <f t="shared" si="9"/>
        <v>0</v>
      </c>
      <c r="N85" s="21">
        <f t="shared" si="9"/>
        <v>0</v>
      </c>
      <c r="O85" s="21">
        <f t="shared" si="9"/>
        <v>0</v>
      </c>
    </row>
    <row r="86" spans="1:30" x14ac:dyDescent="0.2">
      <c r="A86" s="31" t="s">
        <v>93</v>
      </c>
      <c r="B86" s="33" t="s">
        <v>123</v>
      </c>
      <c r="C86" s="32">
        <v>50</v>
      </c>
      <c r="D86" s="11">
        <v>1.04</v>
      </c>
      <c r="E86" s="11">
        <v>3.06</v>
      </c>
      <c r="F86" s="11">
        <v>5.91</v>
      </c>
      <c r="G86" s="11">
        <v>55.3</v>
      </c>
      <c r="H86" s="84"/>
      <c r="I86" s="84"/>
      <c r="J86" s="84"/>
      <c r="K86" s="84"/>
      <c r="L86" s="84"/>
      <c r="M86" s="84"/>
      <c r="N86" s="84"/>
      <c r="O86" s="84"/>
      <c r="P86" s="85"/>
      <c r="Q86" s="85"/>
      <c r="R86" s="85"/>
      <c r="S86" s="85"/>
      <c r="T86" s="85"/>
    </row>
    <row r="87" spans="1:30" x14ac:dyDescent="0.2">
      <c r="A87" s="31" t="s">
        <v>122</v>
      </c>
      <c r="B87" s="33" t="s">
        <v>121</v>
      </c>
      <c r="C87" s="32" t="s">
        <v>109</v>
      </c>
      <c r="D87" s="11">
        <v>11.11</v>
      </c>
      <c r="E87" s="11">
        <v>37.36</v>
      </c>
      <c r="F87" s="11">
        <v>20.89</v>
      </c>
      <c r="G87" s="11">
        <v>464.18</v>
      </c>
      <c r="H87" s="11"/>
      <c r="I87" s="11"/>
      <c r="J87" s="11"/>
      <c r="K87" s="11"/>
      <c r="L87" s="11"/>
      <c r="M87" s="11"/>
      <c r="N87" s="11"/>
      <c r="O87" s="11"/>
    </row>
    <row r="88" spans="1:30" x14ac:dyDescent="0.2">
      <c r="A88" s="9" t="s">
        <v>80</v>
      </c>
      <c r="B88" s="10" t="s">
        <v>10</v>
      </c>
      <c r="C88" s="11">
        <v>200</v>
      </c>
      <c r="D88" s="15"/>
      <c r="E88" s="15"/>
      <c r="F88" s="11">
        <v>15.6</v>
      </c>
      <c r="G88" s="11">
        <v>62.2</v>
      </c>
      <c r="H88" s="23"/>
      <c r="I88" s="23"/>
      <c r="J88" s="23"/>
      <c r="K88" s="23"/>
      <c r="L88" s="17"/>
      <c r="M88" s="23"/>
      <c r="N88" s="23"/>
      <c r="O88" s="17"/>
    </row>
    <row r="89" spans="1:30" x14ac:dyDescent="0.2">
      <c r="A89" s="6"/>
      <c r="B89" s="69" t="s">
        <v>11</v>
      </c>
      <c r="C89" s="5">
        <v>40</v>
      </c>
      <c r="D89" s="11">
        <v>3.04</v>
      </c>
      <c r="E89" s="5">
        <v>0.32</v>
      </c>
      <c r="F89" s="11">
        <v>19.68</v>
      </c>
      <c r="G89" s="11">
        <v>93.76</v>
      </c>
      <c r="H89" s="5"/>
      <c r="I89" s="15"/>
      <c r="J89" s="15"/>
      <c r="K89" s="15"/>
      <c r="L89" s="11"/>
      <c r="M89" s="15"/>
      <c r="N89" s="15"/>
      <c r="O89" s="5"/>
    </row>
    <row r="90" spans="1:30" x14ac:dyDescent="0.2">
      <c r="A90" s="9"/>
      <c r="B90" s="14"/>
      <c r="C90" s="17"/>
      <c r="D90" s="23"/>
      <c r="E90" s="23"/>
      <c r="F90" s="17"/>
      <c r="G90" s="17"/>
      <c r="H90" s="23"/>
      <c r="I90" s="23"/>
      <c r="J90" s="23"/>
      <c r="K90" s="23"/>
      <c r="L90" s="17"/>
      <c r="M90" s="23"/>
      <c r="N90" s="23"/>
      <c r="O90" s="17"/>
      <c r="P90" s="56"/>
      <c r="Q90" s="57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</row>
    <row r="91" spans="1:30" x14ac:dyDescent="0.2">
      <c r="A91" s="7"/>
      <c r="B91" s="10"/>
      <c r="C91" s="5"/>
      <c r="D91" s="11"/>
      <c r="E91" s="5"/>
      <c r="F91" s="11"/>
      <c r="G91" s="11"/>
      <c r="H91" s="5"/>
      <c r="I91" s="15"/>
      <c r="J91" s="15"/>
      <c r="K91" s="15"/>
      <c r="L91" s="11"/>
      <c r="M91" s="15"/>
      <c r="N91" s="15"/>
      <c r="O91" s="5"/>
    </row>
    <row r="92" spans="1:30" x14ac:dyDescent="0.2">
      <c r="A92" s="7"/>
      <c r="B92" s="14"/>
      <c r="C92" s="60"/>
      <c r="D92" s="43"/>
      <c r="E92" s="44"/>
      <c r="F92" s="43"/>
      <c r="G92" s="43"/>
      <c r="H92" s="43"/>
      <c r="I92" s="45"/>
      <c r="J92" s="44"/>
      <c r="K92" s="44"/>
      <c r="L92" s="45"/>
      <c r="M92" s="44"/>
      <c r="N92" s="44"/>
      <c r="O92" s="45"/>
    </row>
    <row r="93" spans="1:30" x14ac:dyDescent="0.2">
      <c r="A93" s="92" t="s">
        <v>50</v>
      </c>
      <c r="B93" s="107" t="s">
        <v>52</v>
      </c>
      <c r="C93" s="108"/>
      <c r="D93" s="39">
        <f>D94+D95+D96+D97+D98</f>
        <v>27.729999999999997</v>
      </c>
      <c r="E93" s="39">
        <f t="shared" ref="E93:O93" si="10">E94+E95+E96+E97+E98</f>
        <v>15.27</v>
      </c>
      <c r="F93" s="39">
        <f t="shared" si="10"/>
        <v>83.94</v>
      </c>
      <c r="G93" s="39">
        <f t="shared" si="10"/>
        <v>583.84</v>
      </c>
      <c r="H93" s="39">
        <f t="shared" si="10"/>
        <v>0.06</v>
      </c>
      <c r="I93" s="39">
        <f t="shared" si="10"/>
        <v>2.82</v>
      </c>
      <c r="J93" s="39">
        <f t="shared" si="10"/>
        <v>0</v>
      </c>
      <c r="K93" s="39">
        <f t="shared" si="10"/>
        <v>3.14</v>
      </c>
      <c r="L93" s="39">
        <f t="shared" si="10"/>
        <v>14.58</v>
      </c>
      <c r="M93" s="39">
        <f t="shared" si="10"/>
        <v>25.31</v>
      </c>
      <c r="N93" s="39">
        <f t="shared" si="10"/>
        <v>6.62</v>
      </c>
      <c r="O93" s="39">
        <f t="shared" si="10"/>
        <v>1.51</v>
      </c>
      <c r="P93" s="87"/>
    </row>
    <row r="94" spans="1:30" x14ac:dyDescent="0.2">
      <c r="A94" s="55" t="s">
        <v>78</v>
      </c>
      <c r="B94" s="10" t="s">
        <v>83</v>
      </c>
      <c r="C94" s="11" t="s">
        <v>54</v>
      </c>
      <c r="D94" s="11">
        <v>9.2899999999999991</v>
      </c>
      <c r="E94" s="11">
        <v>10.89</v>
      </c>
      <c r="F94" s="11">
        <v>11.52</v>
      </c>
      <c r="G94" s="11">
        <v>181.29</v>
      </c>
      <c r="H94" s="11">
        <v>0.06</v>
      </c>
      <c r="I94" s="11">
        <v>2.82</v>
      </c>
      <c r="J94" s="15"/>
      <c r="K94" s="11">
        <v>3.14</v>
      </c>
      <c r="L94" s="11">
        <v>14.58</v>
      </c>
      <c r="M94" s="11">
        <v>25.31</v>
      </c>
      <c r="N94" s="11">
        <v>6.62</v>
      </c>
      <c r="O94" s="11">
        <v>1.51</v>
      </c>
    </row>
    <row r="95" spans="1:30" x14ac:dyDescent="0.2">
      <c r="A95" s="49" t="s">
        <v>124</v>
      </c>
      <c r="B95" s="86" t="s">
        <v>125</v>
      </c>
      <c r="C95" s="2">
        <v>180</v>
      </c>
      <c r="D95" s="67" t="s">
        <v>126</v>
      </c>
      <c r="E95" s="67" t="s">
        <v>127</v>
      </c>
      <c r="F95" s="67" t="s">
        <v>128</v>
      </c>
      <c r="G95" s="67" t="s">
        <v>129</v>
      </c>
      <c r="H95" s="67"/>
      <c r="I95" s="67"/>
      <c r="J95" s="34"/>
      <c r="K95" s="67"/>
      <c r="L95" s="67"/>
      <c r="M95" s="67"/>
      <c r="N95" s="67"/>
      <c r="O95" s="67"/>
    </row>
    <row r="96" spans="1:30" ht="11.25" customHeight="1" x14ac:dyDescent="0.2">
      <c r="A96" s="9" t="s">
        <v>80</v>
      </c>
      <c r="B96" s="10" t="s">
        <v>10</v>
      </c>
      <c r="C96" s="11">
        <v>200</v>
      </c>
      <c r="D96" s="15"/>
      <c r="E96" s="15"/>
      <c r="F96" s="11">
        <v>15.6</v>
      </c>
      <c r="G96" s="11">
        <v>62.2</v>
      </c>
      <c r="H96" s="23"/>
      <c r="I96" s="23"/>
      <c r="J96" s="23"/>
      <c r="K96" s="23"/>
      <c r="L96" s="17"/>
      <c r="M96" s="23"/>
      <c r="N96" s="23"/>
      <c r="O96" s="17"/>
    </row>
    <row r="97" spans="1:15" x14ac:dyDescent="0.2">
      <c r="A97" s="6"/>
      <c r="B97" s="69" t="s">
        <v>11</v>
      </c>
      <c r="C97" s="5">
        <v>20</v>
      </c>
      <c r="D97" s="11">
        <v>1.52</v>
      </c>
      <c r="E97" s="5">
        <v>0.16</v>
      </c>
      <c r="F97" s="11">
        <v>9.84</v>
      </c>
      <c r="G97" s="11">
        <v>46.88</v>
      </c>
      <c r="H97" s="5"/>
      <c r="I97" s="15"/>
      <c r="J97" s="15"/>
      <c r="K97" s="15"/>
      <c r="L97" s="11"/>
      <c r="M97" s="15"/>
      <c r="N97" s="15"/>
      <c r="O97" s="5"/>
    </row>
    <row r="98" spans="1:15" x14ac:dyDescent="0.2">
      <c r="A98" s="40"/>
      <c r="B98" s="41" t="s">
        <v>107</v>
      </c>
      <c r="C98" s="42" t="s">
        <v>108</v>
      </c>
      <c r="D98" s="43">
        <v>0.52</v>
      </c>
      <c r="E98" s="44"/>
      <c r="F98" s="43">
        <v>12.74</v>
      </c>
      <c r="G98" s="43">
        <v>53.04</v>
      </c>
      <c r="H98" s="43"/>
      <c r="I98" s="45"/>
      <c r="J98" s="44"/>
      <c r="K98" s="44"/>
      <c r="L98" s="45"/>
      <c r="M98" s="44"/>
      <c r="N98" s="44"/>
      <c r="O98" s="45"/>
    </row>
    <row r="99" spans="1:15" x14ac:dyDescent="0.2">
      <c r="A99" s="7"/>
      <c r="B99" s="10"/>
      <c r="C99" s="61"/>
      <c r="D99" s="18"/>
      <c r="E99" s="12"/>
      <c r="F99" s="18"/>
      <c r="G99" s="18"/>
      <c r="H99" s="12"/>
      <c r="I99" s="20"/>
      <c r="J99" s="20"/>
      <c r="K99" s="20"/>
      <c r="L99" s="18"/>
      <c r="M99" s="20"/>
      <c r="N99" s="20"/>
      <c r="O99" s="12"/>
    </row>
    <row r="100" spans="1:15" x14ac:dyDescent="0.2">
      <c r="A100" s="7"/>
      <c r="B100" s="10"/>
      <c r="C100" s="5"/>
      <c r="D100" s="18"/>
      <c r="E100" s="12"/>
      <c r="F100" s="18"/>
      <c r="G100" s="18"/>
      <c r="H100" s="12"/>
      <c r="I100" s="20"/>
      <c r="J100" s="20"/>
      <c r="K100" s="20"/>
      <c r="L100" s="18"/>
      <c r="M100" s="20"/>
      <c r="N100" s="20"/>
      <c r="O100" s="12"/>
    </row>
    <row r="101" spans="1:15" x14ac:dyDescent="0.2">
      <c r="A101" s="100"/>
      <c r="B101" s="101"/>
      <c r="C101" s="102"/>
      <c r="D101" s="18"/>
      <c r="E101" s="12"/>
      <c r="F101" s="18"/>
      <c r="G101" s="18"/>
      <c r="H101" s="12"/>
      <c r="I101" s="20"/>
      <c r="J101" s="20"/>
      <c r="K101" s="20"/>
      <c r="L101" s="18"/>
      <c r="M101" s="20"/>
      <c r="N101" s="20"/>
      <c r="O101" s="12"/>
    </row>
    <row r="102" spans="1:15" x14ac:dyDescent="0.2">
      <c r="A102" s="118" t="s">
        <v>53</v>
      </c>
      <c r="B102" s="119"/>
      <c r="C102" s="120"/>
      <c r="D102" s="39">
        <f>D103+D104+D105+D106+D107</f>
        <v>16.16</v>
      </c>
      <c r="E102" s="39">
        <f t="shared" ref="E102:O102" si="11">E103+E104+E105+E106+E107</f>
        <v>15.06</v>
      </c>
      <c r="F102" s="39">
        <f t="shared" si="11"/>
        <v>67.87</v>
      </c>
      <c r="G102" s="39">
        <f t="shared" si="11"/>
        <v>472.15</v>
      </c>
      <c r="H102" s="39">
        <f t="shared" si="11"/>
        <v>0.48000000000000004</v>
      </c>
      <c r="I102" s="39">
        <f t="shared" si="11"/>
        <v>4.18</v>
      </c>
      <c r="J102" s="39">
        <f t="shared" si="11"/>
        <v>0</v>
      </c>
      <c r="K102" s="39">
        <f t="shared" si="11"/>
        <v>3.55</v>
      </c>
      <c r="L102" s="39">
        <f t="shared" si="11"/>
        <v>17.03</v>
      </c>
      <c r="M102" s="39">
        <f t="shared" si="11"/>
        <v>22.86</v>
      </c>
      <c r="N102" s="39">
        <f t="shared" si="11"/>
        <v>5.3999999999999995</v>
      </c>
      <c r="O102" s="39">
        <f t="shared" si="11"/>
        <v>1.44</v>
      </c>
    </row>
    <row r="103" spans="1:15" ht="36" x14ac:dyDescent="0.2">
      <c r="A103" s="9" t="s">
        <v>148</v>
      </c>
      <c r="B103" s="98" t="s">
        <v>155</v>
      </c>
      <c r="C103" s="99">
        <v>30</v>
      </c>
      <c r="D103" s="79">
        <v>0.24</v>
      </c>
      <c r="E103" s="79">
        <v>0.05</v>
      </c>
      <c r="F103" s="79">
        <v>0.75</v>
      </c>
      <c r="G103" s="79">
        <v>4.2300000000000004</v>
      </c>
      <c r="H103" s="79"/>
      <c r="I103" s="79"/>
      <c r="J103" s="79"/>
      <c r="K103" s="79"/>
      <c r="L103" s="79"/>
      <c r="M103" s="79"/>
      <c r="N103" s="79"/>
      <c r="O103" s="79"/>
    </row>
    <row r="104" spans="1:15" x14ac:dyDescent="0.2">
      <c r="A104" s="49" t="s">
        <v>89</v>
      </c>
      <c r="B104" s="26" t="s">
        <v>88</v>
      </c>
      <c r="C104" s="11" t="s">
        <v>104</v>
      </c>
      <c r="D104" s="11">
        <v>9</v>
      </c>
      <c r="E104" s="11">
        <v>9.65</v>
      </c>
      <c r="F104" s="11">
        <v>3.29</v>
      </c>
      <c r="G104" s="11">
        <v>136.01</v>
      </c>
      <c r="H104" s="11">
        <v>0.46</v>
      </c>
      <c r="I104" s="11">
        <v>1.78</v>
      </c>
      <c r="J104" s="11"/>
      <c r="K104" s="11">
        <v>3.54</v>
      </c>
      <c r="L104" s="11">
        <v>10.16</v>
      </c>
      <c r="M104" s="11">
        <v>8.5399999999999991</v>
      </c>
      <c r="N104" s="11">
        <v>1.88</v>
      </c>
      <c r="O104" s="11">
        <v>1.1399999999999999</v>
      </c>
    </row>
    <row r="105" spans="1:15" x14ac:dyDescent="0.2">
      <c r="A105" s="47" t="s">
        <v>67</v>
      </c>
      <c r="B105" s="10" t="s">
        <v>12</v>
      </c>
      <c r="C105" s="11">
        <v>200</v>
      </c>
      <c r="D105" s="11">
        <v>5.34</v>
      </c>
      <c r="E105" s="11">
        <v>5.18</v>
      </c>
      <c r="F105" s="11">
        <v>37</v>
      </c>
      <c r="G105" s="11">
        <v>215.9</v>
      </c>
      <c r="H105" s="37"/>
      <c r="I105" s="37"/>
      <c r="J105" s="37"/>
      <c r="K105" s="37"/>
      <c r="L105" s="37"/>
      <c r="M105" s="37"/>
      <c r="N105" s="37"/>
      <c r="O105" s="37"/>
    </row>
    <row r="106" spans="1:15" x14ac:dyDescent="0.2">
      <c r="A106" s="9" t="s">
        <v>81</v>
      </c>
      <c r="B106" s="10" t="s">
        <v>79</v>
      </c>
      <c r="C106" s="11" t="s">
        <v>85</v>
      </c>
      <c r="D106" s="11">
        <v>0.06</v>
      </c>
      <c r="E106" s="15"/>
      <c r="F106" s="11">
        <v>15.76</v>
      </c>
      <c r="G106" s="11">
        <v>63.27</v>
      </c>
      <c r="H106" s="15"/>
      <c r="I106" s="11">
        <v>2.4</v>
      </c>
      <c r="J106" s="15"/>
      <c r="K106" s="11">
        <v>0.01</v>
      </c>
      <c r="L106" s="11">
        <v>2.87</v>
      </c>
      <c r="M106" s="11">
        <v>1.32</v>
      </c>
      <c r="N106" s="11">
        <v>0.72</v>
      </c>
      <c r="O106" s="11">
        <v>0.08</v>
      </c>
    </row>
    <row r="107" spans="1:15" x14ac:dyDescent="0.2">
      <c r="A107" s="6"/>
      <c r="B107" s="69" t="s">
        <v>11</v>
      </c>
      <c r="C107" s="5">
        <v>20</v>
      </c>
      <c r="D107" s="11">
        <v>1.52</v>
      </c>
      <c r="E107" s="5">
        <v>0.18</v>
      </c>
      <c r="F107" s="11">
        <v>11.07</v>
      </c>
      <c r="G107" s="11">
        <v>52.74</v>
      </c>
      <c r="H107" s="5">
        <v>0.02</v>
      </c>
      <c r="I107" s="15"/>
      <c r="J107" s="15"/>
      <c r="K107" s="15"/>
      <c r="L107" s="11">
        <v>4</v>
      </c>
      <c r="M107" s="15">
        <v>13</v>
      </c>
      <c r="N107" s="15">
        <v>2.8</v>
      </c>
      <c r="O107" s="5">
        <v>0.22</v>
      </c>
    </row>
    <row r="108" spans="1:15" x14ac:dyDescent="0.2">
      <c r="A108" s="7"/>
      <c r="B108" s="35"/>
      <c r="C108" s="5"/>
      <c r="D108" s="11"/>
      <c r="E108" s="11"/>
      <c r="F108" s="11"/>
      <c r="G108" s="11"/>
      <c r="H108" s="11"/>
      <c r="I108" s="15"/>
      <c r="J108" s="15"/>
      <c r="K108" s="15"/>
      <c r="L108" s="11"/>
      <c r="M108" s="15"/>
      <c r="N108" s="15"/>
      <c r="O108" s="11"/>
    </row>
    <row r="109" spans="1:15" x14ac:dyDescent="0.2">
      <c r="A109" s="40"/>
      <c r="B109" s="35"/>
      <c r="C109" s="60"/>
      <c r="D109" s="43"/>
      <c r="E109" s="44"/>
      <c r="F109" s="43"/>
      <c r="G109" s="43"/>
      <c r="H109" s="43"/>
      <c r="I109" s="45"/>
      <c r="J109" s="44"/>
      <c r="K109" s="44"/>
      <c r="L109" s="45"/>
      <c r="M109" s="44"/>
      <c r="N109" s="44"/>
      <c r="O109" s="45"/>
    </row>
    <row r="110" spans="1:15" x14ac:dyDescent="0.2">
      <c r="A110" s="74"/>
      <c r="B110" s="75"/>
      <c r="C110" s="76"/>
      <c r="D110" s="43"/>
      <c r="E110" s="44"/>
      <c r="F110" s="43"/>
      <c r="G110" s="43"/>
      <c r="H110" s="43"/>
      <c r="I110" s="45"/>
      <c r="J110" s="44"/>
      <c r="K110" s="44"/>
      <c r="L110" s="45"/>
      <c r="M110" s="44"/>
      <c r="N110" s="44"/>
      <c r="O110" s="45"/>
    </row>
    <row r="111" spans="1:15" x14ac:dyDescent="0.2">
      <c r="A111" s="74"/>
      <c r="B111" s="75"/>
      <c r="C111" s="76"/>
      <c r="D111" s="43"/>
      <c r="E111" s="44"/>
      <c r="F111" s="43"/>
      <c r="G111" s="43"/>
      <c r="H111" s="43"/>
      <c r="I111" s="45"/>
      <c r="J111" s="44"/>
      <c r="K111" s="44"/>
      <c r="L111" s="45"/>
      <c r="M111" s="44"/>
      <c r="N111" s="44"/>
      <c r="O111" s="45"/>
    </row>
    <row r="112" spans="1:15" x14ac:dyDescent="0.2">
      <c r="A112" s="121" t="s">
        <v>72</v>
      </c>
      <c r="B112" s="122"/>
      <c r="C112" s="123"/>
      <c r="D112" s="39">
        <f>D113+D114+D115+D116+D117</f>
        <v>22.89</v>
      </c>
      <c r="E112" s="39">
        <f t="shared" ref="E112:O112" si="12">E113+E114+E115+E116+E117</f>
        <v>24.13</v>
      </c>
      <c r="F112" s="39">
        <f t="shared" si="12"/>
        <v>94.920000000000016</v>
      </c>
      <c r="G112" s="39">
        <f t="shared" si="12"/>
        <v>688.95</v>
      </c>
      <c r="H112" s="39">
        <f t="shared" si="12"/>
        <v>0.16999999999999998</v>
      </c>
      <c r="I112" s="39">
        <f t="shared" si="12"/>
        <v>7.0600000000000005</v>
      </c>
      <c r="J112" s="39">
        <f t="shared" si="12"/>
        <v>0</v>
      </c>
      <c r="K112" s="39">
        <f t="shared" si="12"/>
        <v>4.74</v>
      </c>
      <c r="L112" s="39">
        <f t="shared" si="12"/>
        <v>131.84</v>
      </c>
      <c r="M112" s="39">
        <f t="shared" si="12"/>
        <v>113.11</v>
      </c>
      <c r="N112" s="39">
        <f t="shared" si="12"/>
        <v>39.94</v>
      </c>
      <c r="O112" s="39">
        <f t="shared" si="12"/>
        <v>2.37</v>
      </c>
    </row>
    <row r="113" spans="1:15" x14ac:dyDescent="0.2">
      <c r="A113" s="68" t="s">
        <v>70</v>
      </c>
      <c r="B113" s="14" t="s">
        <v>71</v>
      </c>
      <c r="C113" s="17">
        <v>10</v>
      </c>
      <c r="D113" s="17">
        <v>2.6</v>
      </c>
      <c r="E113" s="17">
        <v>2.65</v>
      </c>
      <c r="F113" s="17">
        <v>0.35</v>
      </c>
      <c r="G113" s="17">
        <v>35.65</v>
      </c>
      <c r="H113" s="23"/>
      <c r="I113" s="17">
        <v>0.28000000000000003</v>
      </c>
      <c r="J113" s="23"/>
      <c r="K113" s="23"/>
      <c r="L113" s="17">
        <v>100.5</v>
      </c>
      <c r="M113" s="23"/>
      <c r="N113" s="23"/>
      <c r="O113" s="17">
        <v>0.09</v>
      </c>
    </row>
    <row r="114" spans="1:15" x14ac:dyDescent="0.2">
      <c r="A114" s="68" t="s">
        <v>64</v>
      </c>
      <c r="B114" s="10" t="s">
        <v>91</v>
      </c>
      <c r="C114" s="11" t="s">
        <v>120</v>
      </c>
      <c r="D114" s="11">
        <v>14.7</v>
      </c>
      <c r="E114" s="11">
        <v>18.14</v>
      </c>
      <c r="F114" s="11">
        <v>38</v>
      </c>
      <c r="G114" s="11">
        <v>374.06</v>
      </c>
      <c r="H114" s="11">
        <v>0.15</v>
      </c>
      <c r="I114" s="11">
        <v>6.78</v>
      </c>
      <c r="J114" s="15"/>
      <c r="K114" s="11">
        <v>4.74</v>
      </c>
      <c r="L114" s="11">
        <v>27.34</v>
      </c>
      <c r="M114" s="11">
        <v>100.11</v>
      </c>
      <c r="N114" s="11">
        <v>37.14</v>
      </c>
      <c r="O114" s="11">
        <v>2.06</v>
      </c>
    </row>
    <row r="115" spans="1:15" x14ac:dyDescent="0.2">
      <c r="A115" s="9" t="s">
        <v>80</v>
      </c>
      <c r="B115" s="10" t="s">
        <v>10</v>
      </c>
      <c r="C115" s="11">
        <v>200</v>
      </c>
      <c r="D115" s="15"/>
      <c r="E115" s="15"/>
      <c r="F115" s="11">
        <v>15.6</v>
      </c>
      <c r="G115" s="11">
        <v>62.2</v>
      </c>
      <c r="H115" s="23"/>
      <c r="I115" s="23"/>
      <c r="J115" s="23"/>
      <c r="K115" s="23"/>
      <c r="L115" s="17"/>
      <c r="M115" s="23"/>
      <c r="N115" s="23"/>
      <c r="O115" s="17"/>
    </row>
    <row r="116" spans="1:15" x14ac:dyDescent="0.2">
      <c r="A116" s="6"/>
      <c r="B116" s="69" t="s">
        <v>11</v>
      </c>
      <c r="C116" s="5">
        <v>20</v>
      </c>
      <c r="D116" s="11">
        <v>1.52</v>
      </c>
      <c r="E116" s="5">
        <v>0.18</v>
      </c>
      <c r="F116" s="11">
        <v>11.07</v>
      </c>
      <c r="G116" s="11">
        <v>52.74</v>
      </c>
      <c r="H116" s="5">
        <v>0.02</v>
      </c>
      <c r="I116" s="15"/>
      <c r="J116" s="15"/>
      <c r="K116" s="15"/>
      <c r="L116" s="11">
        <v>4</v>
      </c>
      <c r="M116" s="15">
        <v>13</v>
      </c>
      <c r="N116" s="15">
        <v>2.8</v>
      </c>
      <c r="O116" s="5">
        <v>0.22</v>
      </c>
    </row>
    <row r="117" spans="1:15" ht="15" x14ac:dyDescent="0.2">
      <c r="A117" s="28" t="s">
        <v>146</v>
      </c>
      <c r="B117" s="10" t="s">
        <v>147</v>
      </c>
      <c r="C117" s="94">
        <v>50</v>
      </c>
      <c r="D117" s="95">
        <v>4.07</v>
      </c>
      <c r="E117" s="95">
        <v>3.16</v>
      </c>
      <c r="F117" s="95">
        <v>29.9</v>
      </c>
      <c r="G117" s="95">
        <v>164.3</v>
      </c>
      <c r="H117" s="19"/>
      <c r="I117" s="15"/>
      <c r="J117" s="15"/>
      <c r="K117" s="15"/>
      <c r="L117" s="11"/>
      <c r="M117" s="15"/>
      <c r="N117" s="15"/>
      <c r="O117" s="5"/>
    </row>
    <row r="118" spans="1:15" x14ac:dyDescent="0.2">
      <c r="A118" s="40"/>
      <c r="B118" s="41"/>
      <c r="C118" s="42"/>
      <c r="D118" s="43"/>
      <c r="E118" s="44"/>
      <c r="F118" s="43"/>
      <c r="G118" s="43"/>
      <c r="H118" s="43"/>
      <c r="I118" s="45"/>
      <c r="J118" s="44"/>
      <c r="K118" s="44"/>
      <c r="L118" s="45"/>
      <c r="M118" s="44"/>
      <c r="N118" s="44"/>
      <c r="O118" s="45"/>
    </row>
    <row r="119" spans="1:15" x14ac:dyDescent="0.2">
      <c r="A119" s="24"/>
      <c r="B119" s="25"/>
      <c r="C119" s="19"/>
      <c r="D119" s="11"/>
      <c r="E119" s="5"/>
      <c r="F119" s="11"/>
      <c r="G119" s="11"/>
      <c r="H119" s="5"/>
      <c r="I119" s="15"/>
      <c r="J119" s="15"/>
      <c r="K119" s="15"/>
      <c r="L119" s="11"/>
      <c r="M119" s="15"/>
      <c r="N119" s="15"/>
      <c r="O119" s="5"/>
    </row>
    <row r="120" spans="1:15" x14ac:dyDescent="0.2">
      <c r="A120" s="66"/>
      <c r="B120" s="25"/>
      <c r="C120" s="62"/>
      <c r="D120" s="11"/>
      <c r="E120" s="5"/>
      <c r="F120" s="11"/>
      <c r="G120" s="11"/>
      <c r="H120" s="5"/>
      <c r="I120" s="15"/>
      <c r="J120" s="15"/>
      <c r="K120" s="15"/>
      <c r="L120" s="11"/>
      <c r="M120" s="15"/>
      <c r="N120" s="15"/>
      <c r="O120" s="5"/>
    </row>
    <row r="121" spans="1:15" x14ac:dyDescent="0.2">
      <c r="A121" s="103" t="s">
        <v>55</v>
      </c>
      <c r="B121" s="104"/>
      <c r="C121" s="105"/>
      <c r="D121" s="39">
        <f>D122+D123+D124+D125+D126</f>
        <v>18.86</v>
      </c>
      <c r="E121" s="39">
        <f t="shared" ref="E121:O121" si="13">E122+E123+E124+E125+E126</f>
        <v>17.18</v>
      </c>
      <c r="F121" s="39">
        <f t="shared" si="13"/>
        <v>91.999999999999986</v>
      </c>
      <c r="G121" s="39">
        <f t="shared" si="13"/>
        <v>598.93999999999994</v>
      </c>
      <c r="H121" s="39">
        <f t="shared" si="13"/>
        <v>0.37</v>
      </c>
      <c r="I121" s="39">
        <f t="shared" si="13"/>
        <v>3.62</v>
      </c>
      <c r="J121" s="39">
        <f t="shared" si="13"/>
        <v>21</v>
      </c>
      <c r="K121" s="39">
        <f t="shared" si="13"/>
        <v>3.28</v>
      </c>
      <c r="L121" s="39">
        <f t="shared" si="13"/>
        <v>32.049999999999997</v>
      </c>
      <c r="M121" s="39">
        <f t="shared" si="13"/>
        <v>239.54</v>
      </c>
      <c r="N121" s="39">
        <f t="shared" si="13"/>
        <v>146.71</v>
      </c>
      <c r="O121" s="39">
        <f t="shared" si="13"/>
        <v>6.35</v>
      </c>
    </row>
    <row r="122" spans="1:15" x14ac:dyDescent="0.2">
      <c r="A122" s="49" t="s">
        <v>90</v>
      </c>
      <c r="B122" s="8" t="s">
        <v>84</v>
      </c>
      <c r="C122" s="5" t="s">
        <v>54</v>
      </c>
      <c r="D122" s="5">
        <v>9.18</v>
      </c>
      <c r="E122" s="5">
        <v>10.38</v>
      </c>
      <c r="F122" s="5">
        <v>9.92</v>
      </c>
      <c r="G122" s="5">
        <v>169.82</v>
      </c>
      <c r="H122" s="5">
        <v>0.05</v>
      </c>
      <c r="I122" s="5">
        <v>1.22</v>
      </c>
      <c r="J122" s="15"/>
      <c r="K122" s="5">
        <v>2.67</v>
      </c>
      <c r="L122" s="5">
        <v>9.8000000000000007</v>
      </c>
      <c r="M122" s="5">
        <v>16.87</v>
      </c>
      <c r="N122" s="5">
        <v>4.54</v>
      </c>
      <c r="O122" s="5">
        <v>1.39</v>
      </c>
    </row>
    <row r="123" spans="1:15" x14ac:dyDescent="0.2">
      <c r="A123" s="48" t="s">
        <v>74</v>
      </c>
      <c r="B123" s="8" t="s">
        <v>73</v>
      </c>
      <c r="C123" s="11">
        <v>180</v>
      </c>
      <c r="D123" s="11">
        <v>7.62</v>
      </c>
      <c r="E123" s="11">
        <v>6.62</v>
      </c>
      <c r="F123" s="11">
        <v>25.56</v>
      </c>
      <c r="G123" s="11">
        <v>192.34</v>
      </c>
      <c r="H123" s="11">
        <v>0.3</v>
      </c>
      <c r="I123" s="15"/>
      <c r="J123" s="11">
        <v>21</v>
      </c>
      <c r="K123" s="11">
        <v>0.6</v>
      </c>
      <c r="L123" s="11">
        <v>15.38</v>
      </c>
      <c r="M123" s="11">
        <v>208.35</v>
      </c>
      <c r="N123" s="11">
        <v>138.65</v>
      </c>
      <c r="O123" s="11">
        <v>4.66</v>
      </c>
    </row>
    <row r="124" spans="1:15" ht="24" x14ac:dyDescent="0.2">
      <c r="A124" s="77" t="s">
        <v>105</v>
      </c>
      <c r="B124" s="78" t="s">
        <v>106</v>
      </c>
      <c r="C124" s="11">
        <v>200</v>
      </c>
      <c r="D124" s="79">
        <v>0.02</v>
      </c>
      <c r="E124" s="34"/>
      <c r="F124" s="79">
        <v>32.71</v>
      </c>
      <c r="G124" s="79">
        <v>131</v>
      </c>
      <c r="H124" s="15"/>
      <c r="I124" s="11">
        <v>2.4</v>
      </c>
      <c r="J124" s="15"/>
      <c r="K124" s="11">
        <v>0.01</v>
      </c>
      <c r="L124" s="11">
        <v>2.87</v>
      </c>
      <c r="M124" s="11">
        <v>1.32</v>
      </c>
      <c r="N124" s="11">
        <v>0.72</v>
      </c>
      <c r="O124" s="11">
        <v>0.08</v>
      </c>
    </row>
    <row r="125" spans="1:15" x14ac:dyDescent="0.2">
      <c r="A125" s="6"/>
      <c r="B125" s="69" t="s">
        <v>11</v>
      </c>
      <c r="C125" s="5">
        <v>20</v>
      </c>
      <c r="D125" s="11">
        <v>1.52</v>
      </c>
      <c r="E125" s="5">
        <v>0.18</v>
      </c>
      <c r="F125" s="11">
        <v>11.07</v>
      </c>
      <c r="G125" s="11">
        <v>52.74</v>
      </c>
      <c r="H125" s="5">
        <v>0.02</v>
      </c>
      <c r="I125" s="15"/>
      <c r="J125" s="15"/>
      <c r="K125" s="15"/>
      <c r="L125" s="11">
        <v>4</v>
      </c>
      <c r="M125" s="15">
        <v>13</v>
      </c>
      <c r="N125" s="15">
        <v>2.8</v>
      </c>
      <c r="O125" s="5">
        <v>0.22</v>
      </c>
    </row>
    <row r="126" spans="1:15" x14ac:dyDescent="0.2">
      <c r="A126" s="40"/>
      <c r="B126" s="41" t="s">
        <v>107</v>
      </c>
      <c r="C126" s="42" t="s">
        <v>108</v>
      </c>
      <c r="D126" s="43">
        <v>0.52</v>
      </c>
      <c r="E126" s="44"/>
      <c r="F126" s="43">
        <v>12.74</v>
      </c>
      <c r="G126" s="43">
        <v>53.04</v>
      </c>
      <c r="H126" s="43"/>
      <c r="I126" s="45"/>
      <c r="J126" s="44"/>
      <c r="K126" s="44"/>
      <c r="L126" s="45"/>
      <c r="M126" s="44"/>
      <c r="N126" s="44"/>
      <c r="O126" s="45"/>
    </row>
    <row r="127" spans="1:15" x14ac:dyDescent="0.2">
      <c r="A127" s="59"/>
      <c r="B127" s="25"/>
      <c r="C127" s="62"/>
      <c r="D127" s="11"/>
      <c r="E127" s="5"/>
      <c r="F127" s="11"/>
      <c r="G127" s="11"/>
      <c r="H127" s="5"/>
      <c r="I127" s="15"/>
      <c r="J127" s="15"/>
      <c r="K127" s="15"/>
      <c r="L127" s="11"/>
      <c r="M127" s="15"/>
      <c r="N127" s="15"/>
      <c r="O127" s="5"/>
    </row>
    <row r="128" spans="1:15" x14ac:dyDescent="0.2">
      <c r="A128" s="106" t="s">
        <v>56</v>
      </c>
      <c r="B128" s="107"/>
      <c r="C128" s="108"/>
      <c r="D128" s="38">
        <f>D129+D130+D131+D132+D133</f>
        <v>15.629999999999999</v>
      </c>
      <c r="E128" s="38">
        <f t="shared" ref="E128:O128" si="14">E129+E130+E131+E132+E133</f>
        <v>19.799999999999997</v>
      </c>
      <c r="F128" s="38">
        <f t="shared" si="14"/>
        <v>97.69</v>
      </c>
      <c r="G128" s="38">
        <f t="shared" si="14"/>
        <v>633.25</v>
      </c>
      <c r="H128" s="38">
        <f t="shared" si="14"/>
        <v>0.19999999999999998</v>
      </c>
      <c r="I128" s="38">
        <f t="shared" si="14"/>
        <v>32.4</v>
      </c>
      <c r="J128" s="38">
        <f t="shared" si="14"/>
        <v>21</v>
      </c>
      <c r="K128" s="38">
        <f t="shared" si="14"/>
        <v>0.61</v>
      </c>
      <c r="L128" s="38">
        <f t="shared" si="14"/>
        <v>23.400000000000002</v>
      </c>
      <c r="M128" s="38">
        <f t="shared" si="14"/>
        <v>103.16</v>
      </c>
      <c r="N128" s="38">
        <f t="shared" si="14"/>
        <v>26.56</v>
      </c>
      <c r="O128" s="38">
        <f t="shared" si="14"/>
        <v>1.6700000000000002</v>
      </c>
    </row>
    <row r="129" spans="1:15" x14ac:dyDescent="0.2">
      <c r="A129" s="9" t="s">
        <v>77</v>
      </c>
      <c r="B129" s="10" t="s">
        <v>130</v>
      </c>
      <c r="C129" s="11" t="s">
        <v>119</v>
      </c>
      <c r="D129" s="11">
        <v>6.93</v>
      </c>
      <c r="E129" s="11">
        <v>8.5299999999999994</v>
      </c>
      <c r="F129" s="11">
        <v>9.9499999999999993</v>
      </c>
      <c r="G129" s="11">
        <v>144.29</v>
      </c>
      <c r="H129" s="11"/>
      <c r="I129" s="11"/>
      <c r="J129" s="15"/>
      <c r="K129" s="11"/>
      <c r="L129" s="11"/>
      <c r="M129" s="11"/>
      <c r="N129" s="11"/>
      <c r="O129" s="11"/>
    </row>
    <row r="130" spans="1:15" x14ac:dyDescent="0.2">
      <c r="A130" s="9" t="s">
        <v>87</v>
      </c>
      <c r="B130" s="10" t="s">
        <v>86</v>
      </c>
      <c r="C130" s="11">
        <v>180</v>
      </c>
      <c r="D130" s="11">
        <v>3.42</v>
      </c>
      <c r="E130" s="11">
        <v>4.59</v>
      </c>
      <c r="F130" s="11">
        <v>29.45</v>
      </c>
      <c r="G130" s="11">
        <v>173.86</v>
      </c>
      <c r="H130" s="11">
        <v>0.18</v>
      </c>
      <c r="I130" s="11">
        <v>30</v>
      </c>
      <c r="J130" s="15">
        <v>21</v>
      </c>
      <c r="K130" s="11">
        <v>0.6</v>
      </c>
      <c r="L130" s="11">
        <v>16.53</v>
      </c>
      <c r="M130" s="11">
        <v>88.84</v>
      </c>
      <c r="N130" s="11">
        <v>23.04</v>
      </c>
      <c r="O130" s="11">
        <v>1.37</v>
      </c>
    </row>
    <row r="131" spans="1:15" ht="16.5" customHeight="1" x14ac:dyDescent="0.2">
      <c r="A131" s="9" t="s">
        <v>81</v>
      </c>
      <c r="B131" s="10" t="s">
        <v>79</v>
      </c>
      <c r="C131" s="11" t="s">
        <v>85</v>
      </c>
      <c r="D131" s="11">
        <v>0.06</v>
      </c>
      <c r="E131" s="15"/>
      <c r="F131" s="11">
        <v>15.76</v>
      </c>
      <c r="G131" s="11">
        <v>63.27</v>
      </c>
      <c r="H131" s="15"/>
      <c r="I131" s="11">
        <v>2.4</v>
      </c>
      <c r="J131" s="15"/>
      <c r="K131" s="11">
        <v>0.01</v>
      </c>
      <c r="L131" s="11">
        <v>2.87</v>
      </c>
      <c r="M131" s="11">
        <v>1.32</v>
      </c>
      <c r="N131" s="11">
        <v>0.72</v>
      </c>
      <c r="O131" s="11">
        <v>0.08</v>
      </c>
    </row>
    <row r="132" spans="1:15" x14ac:dyDescent="0.2">
      <c r="A132" s="6"/>
      <c r="B132" s="69" t="s">
        <v>11</v>
      </c>
      <c r="C132" s="5">
        <v>20</v>
      </c>
      <c r="D132" s="11">
        <v>1.52</v>
      </c>
      <c r="E132" s="5">
        <v>0.18</v>
      </c>
      <c r="F132" s="11">
        <v>11.07</v>
      </c>
      <c r="G132" s="11">
        <v>52.74</v>
      </c>
      <c r="H132" s="5">
        <v>0.02</v>
      </c>
      <c r="I132" s="15"/>
      <c r="J132" s="15"/>
      <c r="K132" s="15"/>
      <c r="L132" s="11">
        <v>4</v>
      </c>
      <c r="M132" s="15">
        <v>13</v>
      </c>
      <c r="N132" s="15">
        <v>2.8</v>
      </c>
      <c r="O132" s="5">
        <v>0.22</v>
      </c>
    </row>
    <row r="133" spans="1:15" x14ac:dyDescent="0.2">
      <c r="A133" s="6" t="s">
        <v>153</v>
      </c>
      <c r="B133" s="69" t="s">
        <v>154</v>
      </c>
      <c r="C133" s="5">
        <v>50</v>
      </c>
      <c r="D133" s="11">
        <v>3.7</v>
      </c>
      <c r="E133" s="5">
        <v>6.5</v>
      </c>
      <c r="F133" s="11">
        <v>31.46</v>
      </c>
      <c r="G133" s="11">
        <v>199.09</v>
      </c>
      <c r="H133" s="5"/>
      <c r="I133" s="15"/>
      <c r="J133" s="15"/>
      <c r="K133" s="15"/>
      <c r="L133" s="11"/>
      <c r="M133" s="15"/>
      <c r="N133" s="15"/>
      <c r="O133" s="5"/>
    </row>
    <row r="134" spans="1:15" x14ac:dyDescent="0.2">
      <c r="A134" s="24"/>
      <c r="B134" s="25"/>
      <c r="C134" s="19"/>
      <c r="D134" s="11"/>
      <c r="E134" s="5"/>
      <c r="F134" s="11"/>
      <c r="G134" s="11"/>
      <c r="H134" s="5"/>
      <c r="I134" s="15"/>
      <c r="J134" s="15"/>
      <c r="K134" s="15"/>
      <c r="L134" s="11"/>
      <c r="M134" s="15"/>
      <c r="N134" s="15"/>
      <c r="O134" s="5"/>
    </row>
    <row r="135" spans="1:15" x14ac:dyDescent="0.2">
      <c r="A135" s="24"/>
      <c r="B135" s="25"/>
      <c r="C135" s="19"/>
      <c r="D135" s="11"/>
      <c r="E135" s="5"/>
      <c r="F135" s="11"/>
      <c r="G135" s="11"/>
      <c r="H135" s="5"/>
      <c r="I135" s="15"/>
      <c r="J135" s="15"/>
      <c r="K135" s="15"/>
      <c r="L135" s="11"/>
      <c r="M135" s="15"/>
      <c r="N135" s="15"/>
      <c r="O135" s="5"/>
    </row>
    <row r="136" spans="1:15" x14ac:dyDescent="0.2">
      <c r="A136" s="106" t="s">
        <v>57</v>
      </c>
      <c r="B136" s="107"/>
      <c r="C136" s="108"/>
      <c r="D136" s="38">
        <f>D137+D138+D139+D140+D141</f>
        <v>19.380000000000003</v>
      </c>
      <c r="E136" s="38">
        <f t="shared" ref="E136:O136" si="15">E137+E138+E139+E140+E141</f>
        <v>18.66</v>
      </c>
      <c r="F136" s="38">
        <f t="shared" si="15"/>
        <v>94.789999999999992</v>
      </c>
      <c r="G136" s="38">
        <f t="shared" si="15"/>
        <v>625.07999999999993</v>
      </c>
      <c r="H136" s="38">
        <f t="shared" si="15"/>
        <v>0.27</v>
      </c>
      <c r="I136" s="38">
        <f t="shared" si="15"/>
        <v>3.46</v>
      </c>
      <c r="J136" s="38">
        <f t="shared" si="15"/>
        <v>60</v>
      </c>
      <c r="K136" s="38">
        <f t="shared" si="15"/>
        <v>0.65</v>
      </c>
      <c r="L136" s="38">
        <f t="shared" si="15"/>
        <v>351.36</v>
      </c>
      <c r="M136" s="38">
        <f t="shared" si="15"/>
        <v>119.93</v>
      </c>
      <c r="N136" s="38">
        <f t="shared" si="15"/>
        <v>42.94</v>
      </c>
      <c r="O136" s="38">
        <f t="shared" si="15"/>
        <v>2</v>
      </c>
    </row>
    <row r="137" spans="1:15" ht="15" customHeight="1" x14ac:dyDescent="0.2">
      <c r="A137" s="88" t="s">
        <v>131</v>
      </c>
      <c r="B137" s="33" t="s">
        <v>132</v>
      </c>
      <c r="C137" s="11" t="s">
        <v>133</v>
      </c>
      <c r="D137" s="79" t="s">
        <v>134</v>
      </c>
      <c r="E137" s="79" t="s">
        <v>135</v>
      </c>
      <c r="F137" s="79" t="s">
        <v>136</v>
      </c>
      <c r="G137" s="79" t="s">
        <v>137</v>
      </c>
      <c r="H137" s="23"/>
      <c r="I137" s="23"/>
      <c r="J137" s="29">
        <v>40</v>
      </c>
      <c r="K137" s="17">
        <v>0.1</v>
      </c>
      <c r="L137" s="17">
        <v>2.9</v>
      </c>
      <c r="M137" s="17">
        <v>3.5</v>
      </c>
      <c r="N137" s="17">
        <v>0.1</v>
      </c>
      <c r="O137" s="30">
        <v>0.03</v>
      </c>
    </row>
    <row r="138" spans="1:15" ht="11.25" customHeight="1" x14ac:dyDescent="0.2">
      <c r="A138" s="49" t="s">
        <v>138</v>
      </c>
      <c r="B138" s="86" t="s">
        <v>139</v>
      </c>
      <c r="C138" s="2">
        <v>180</v>
      </c>
      <c r="D138" s="67">
        <v>4.5999999999999996</v>
      </c>
      <c r="E138" s="67">
        <v>3.74</v>
      </c>
      <c r="F138" s="67">
        <v>48.04</v>
      </c>
      <c r="G138" s="67">
        <v>244.28</v>
      </c>
      <c r="H138" s="37" t="s">
        <v>96</v>
      </c>
      <c r="I138" s="37" t="s">
        <v>95</v>
      </c>
      <c r="J138" s="37" t="s">
        <v>97</v>
      </c>
      <c r="K138" s="37" t="s">
        <v>98</v>
      </c>
      <c r="L138" s="37" t="s">
        <v>101</v>
      </c>
      <c r="M138" s="37" t="s">
        <v>102</v>
      </c>
      <c r="N138" s="37" t="s">
        <v>99</v>
      </c>
      <c r="O138" s="37" t="s">
        <v>100</v>
      </c>
    </row>
    <row r="139" spans="1:15" x14ac:dyDescent="0.2">
      <c r="A139" s="9" t="s">
        <v>80</v>
      </c>
      <c r="B139" s="10" t="s">
        <v>10</v>
      </c>
      <c r="C139" s="11">
        <v>200</v>
      </c>
      <c r="D139" s="15"/>
      <c r="E139" s="15"/>
      <c r="F139" s="11">
        <v>15.6</v>
      </c>
      <c r="G139" s="11">
        <v>62.2</v>
      </c>
      <c r="H139" s="5">
        <v>7.0000000000000007E-2</v>
      </c>
      <c r="I139" s="5">
        <v>2.08</v>
      </c>
      <c r="J139" s="15"/>
      <c r="K139" s="15"/>
      <c r="L139" s="5">
        <v>195.83</v>
      </c>
      <c r="M139" s="15"/>
      <c r="N139" s="15"/>
      <c r="O139" s="5">
        <v>0.45</v>
      </c>
    </row>
    <row r="140" spans="1:15" x14ac:dyDescent="0.2">
      <c r="A140" s="6"/>
      <c r="B140" s="69" t="s">
        <v>11</v>
      </c>
      <c r="C140" s="5">
        <v>20</v>
      </c>
      <c r="D140" s="11">
        <v>1.52</v>
      </c>
      <c r="E140" s="5">
        <v>0.18</v>
      </c>
      <c r="F140" s="11">
        <v>11.07</v>
      </c>
      <c r="G140" s="11">
        <v>52.74</v>
      </c>
      <c r="H140" s="5">
        <v>0.02</v>
      </c>
      <c r="I140" s="15"/>
      <c r="J140" s="15"/>
      <c r="K140" s="15"/>
      <c r="L140" s="11">
        <v>4</v>
      </c>
      <c r="M140" s="15">
        <v>13</v>
      </c>
      <c r="N140" s="15">
        <v>2.8</v>
      </c>
      <c r="O140" s="5">
        <v>0.22</v>
      </c>
    </row>
    <row r="141" spans="1:15" x14ac:dyDescent="0.2">
      <c r="A141" s="6"/>
      <c r="B141" s="10" t="s">
        <v>152</v>
      </c>
      <c r="C141" s="5">
        <v>20</v>
      </c>
      <c r="D141" s="11">
        <v>0.62</v>
      </c>
      <c r="E141" s="5">
        <v>4.9000000000000004</v>
      </c>
      <c r="F141" s="11">
        <v>10</v>
      </c>
      <c r="G141" s="11">
        <v>86.56</v>
      </c>
      <c r="H141" s="5"/>
      <c r="I141" s="15"/>
      <c r="J141" s="15"/>
      <c r="K141" s="15"/>
      <c r="L141" s="11"/>
      <c r="M141" s="15"/>
      <c r="N141" s="15"/>
      <c r="O141" s="5"/>
    </row>
    <row r="142" spans="1:15" x14ac:dyDescent="0.2">
      <c r="A142" s="40"/>
      <c r="B142" s="41"/>
      <c r="C142" s="42"/>
      <c r="D142" s="43"/>
      <c r="E142" s="44"/>
      <c r="F142" s="43"/>
      <c r="G142" s="43"/>
      <c r="H142" s="43"/>
      <c r="I142" s="45"/>
      <c r="J142" s="44"/>
      <c r="K142" s="44"/>
      <c r="L142" s="45"/>
      <c r="M142" s="44"/>
      <c r="N142" s="44"/>
      <c r="O142" s="45"/>
    </row>
    <row r="143" spans="1:15" x14ac:dyDescent="0.2">
      <c r="A143" s="106" t="s">
        <v>58</v>
      </c>
      <c r="B143" s="107"/>
      <c r="C143" s="108"/>
      <c r="D143" s="38">
        <f>D144+D145+D146+D147</f>
        <v>13.11</v>
      </c>
      <c r="E143" s="38">
        <f t="shared" ref="E143:O143" si="16">E144+E145+E146+E147</f>
        <v>37.64</v>
      </c>
      <c r="F143" s="38">
        <f t="shared" si="16"/>
        <v>49.06</v>
      </c>
      <c r="G143" s="38">
        <f t="shared" si="16"/>
        <v>587.58000000000004</v>
      </c>
      <c r="H143" s="38">
        <f t="shared" si="16"/>
        <v>0.02</v>
      </c>
      <c r="I143" s="38">
        <f t="shared" si="16"/>
        <v>0</v>
      </c>
      <c r="J143" s="38">
        <f t="shared" si="16"/>
        <v>0</v>
      </c>
      <c r="K143" s="38">
        <f t="shared" si="16"/>
        <v>0</v>
      </c>
      <c r="L143" s="38">
        <f t="shared" si="16"/>
        <v>4</v>
      </c>
      <c r="M143" s="38">
        <f t="shared" si="16"/>
        <v>13</v>
      </c>
      <c r="N143" s="38">
        <f t="shared" si="16"/>
        <v>2.8</v>
      </c>
      <c r="O143" s="38">
        <f t="shared" si="16"/>
        <v>0.22</v>
      </c>
    </row>
    <row r="144" spans="1:15" ht="36" x14ac:dyDescent="0.2">
      <c r="A144" s="9" t="s">
        <v>148</v>
      </c>
      <c r="B144" s="98" t="s">
        <v>155</v>
      </c>
      <c r="C144" s="99">
        <v>60</v>
      </c>
      <c r="D144" s="79">
        <v>0.48</v>
      </c>
      <c r="E144" s="79">
        <v>0.1</v>
      </c>
      <c r="F144" s="79">
        <v>1.5</v>
      </c>
      <c r="G144" s="79">
        <v>8.4600000000000009</v>
      </c>
      <c r="H144" s="79"/>
      <c r="I144" s="79"/>
      <c r="J144" s="79"/>
      <c r="K144" s="79"/>
      <c r="L144" s="79"/>
      <c r="M144" s="79"/>
      <c r="N144" s="79"/>
      <c r="O144" s="79"/>
    </row>
    <row r="145" spans="1:15" x14ac:dyDescent="0.2">
      <c r="A145" s="31" t="s">
        <v>122</v>
      </c>
      <c r="B145" s="33" t="s">
        <v>121</v>
      </c>
      <c r="C145" s="32" t="s">
        <v>109</v>
      </c>
      <c r="D145" s="11">
        <v>11.11</v>
      </c>
      <c r="E145" s="11">
        <v>37.36</v>
      </c>
      <c r="F145" s="11">
        <v>20.89</v>
      </c>
      <c r="G145" s="11">
        <v>464.18</v>
      </c>
      <c r="H145" s="11"/>
      <c r="I145" s="11"/>
      <c r="J145" s="11"/>
      <c r="K145" s="11"/>
      <c r="L145" s="11"/>
      <c r="M145" s="11"/>
      <c r="N145" s="11"/>
      <c r="O145" s="11"/>
    </row>
    <row r="146" spans="1:15" x14ac:dyDescent="0.2">
      <c r="A146" s="9" t="s">
        <v>80</v>
      </c>
      <c r="B146" s="10" t="s">
        <v>10</v>
      </c>
      <c r="C146" s="11">
        <v>200</v>
      </c>
      <c r="D146" s="15"/>
      <c r="E146" s="15"/>
      <c r="F146" s="11">
        <v>15.6</v>
      </c>
      <c r="G146" s="11">
        <v>62.2</v>
      </c>
      <c r="H146" s="23"/>
      <c r="I146" s="23"/>
      <c r="J146" s="23"/>
      <c r="K146" s="23"/>
      <c r="L146" s="17"/>
      <c r="M146" s="23"/>
      <c r="N146" s="23"/>
      <c r="O146" s="17"/>
    </row>
    <row r="147" spans="1:15" x14ac:dyDescent="0.2">
      <c r="A147" s="6"/>
      <c r="B147" s="69" t="s">
        <v>11</v>
      </c>
      <c r="C147" s="5">
        <v>20</v>
      </c>
      <c r="D147" s="11">
        <v>1.52</v>
      </c>
      <c r="E147" s="5">
        <v>0.18</v>
      </c>
      <c r="F147" s="11">
        <v>11.07</v>
      </c>
      <c r="G147" s="11">
        <v>52.74</v>
      </c>
      <c r="H147" s="5">
        <v>0.02</v>
      </c>
      <c r="I147" s="15"/>
      <c r="J147" s="15"/>
      <c r="K147" s="15"/>
      <c r="L147" s="11">
        <v>4</v>
      </c>
      <c r="M147" s="15">
        <v>13</v>
      </c>
      <c r="N147" s="15">
        <v>2.8</v>
      </c>
      <c r="O147" s="5">
        <v>0.22</v>
      </c>
    </row>
    <row r="148" spans="1:15" x14ac:dyDescent="0.2">
      <c r="A148" s="106" t="s">
        <v>59</v>
      </c>
      <c r="B148" s="107"/>
      <c r="C148" s="108"/>
      <c r="D148" s="38">
        <f>D149+D150+D151+D152+D153</f>
        <v>14.03</v>
      </c>
      <c r="E148" s="38">
        <f t="shared" ref="E148:O148" si="17">E149+E150+E151+E152+E153</f>
        <v>19.43</v>
      </c>
      <c r="F148" s="38">
        <f t="shared" si="17"/>
        <v>75.669999999999987</v>
      </c>
      <c r="G148" s="38">
        <f t="shared" si="17"/>
        <v>533.95999999999992</v>
      </c>
      <c r="H148" s="38">
        <f t="shared" si="17"/>
        <v>9.0000000000000011E-2</v>
      </c>
      <c r="I148" s="38">
        <f t="shared" si="17"/>
        <v>0.88</v>
      </c>
      <c r="J148" s="38">
        <f t="shared" si="17"/>
        <v>16</v>
      </c>
      <c r="K148" s="38">
        <f t="shared" si="17"/>
        <v>0.16</v>
      </c>
      <c r="L148" s="38">
        <f t="shared" si="17"/>
        <v>287.65000000000003</v>
      </c>
      <c r="M148" s="38">
        <f t="shared" si="17"/>
        <v>21.2</v>
      </c>
      <c r="N148" s="38">
        <f t="shared" si="17"/>
        <v>4.2799999999999994</v>
      </c>
      <c r="O148" s="38">
        <f t="shared" si="17"/>
        <v>0.97</v>
      </c>
    </row>
    <row r="149" spans="1:15" x14ac:dyDescent="0.2">
      <c r="A149" s="28" t="s">
        <v>150</v>
      </c>
      <c r="B149" s="10" t="s">
        <v>151</v>
      </c>
      <c r="C149" s="32">
        <v>10</v>
      </c>
      <c r="D149" s="11">
        <v>0.13</v>
      </c>
      <c r="E149" s="11">
        <v>6.15</v>
      </c>
      <c r="F149" s="32">
        <v>0.17</v>
      </c>
      <c r="G149" s="11">
        <v>56.55</v>
      </c>
      <c r="H149" s="39"/>
      <c r="I149" s="39"/>
      <c r="J149" s="39"/>
      <c r="K149" s="39"/>
      <c r="L149" s="39"/>
      <c r="M149" s="39"/>
      <c r="N149" s="39"/>
      <c r="O149" s="39"/>
    </row>
    <row r="150" spans="1:15" ht="11.25" customHeight="1" x14ac:dyDescent="0.2">
      <c r="A150" s="28" t="s">
        <v>76</v>
      </c>
      <c r="B150" s="71" t="s">
        <v>75</v>
      </c>
      <c r="C150" s="11" t="s">
        <v>118</v>
      </c>
      <c r="D150" s="11">
        <v>6.7</v>
      </c>
      <c r="E150" s="11">
        <v>5.94</v>
      </c>
      <c r="F150" s="11">
        <v>18</v>
      </c>
      <c r="G150" s="11">
        <v>152</v>
      </c>
      <c r="H150" s="11">
        <v>7.0000000000000007E-2</v>
      </c>
      <c r="I150" s="11">
        <v>0.88</v>
      </c>
      <c r="J150" s="22">
        <v>16</v>
      </c>
      <c r="K150" s="22">
        <v>0.16</v>
      </c>
      <c r="L150" s="11">
        <v>283.18</v>
      </c>
      <c r="M150" s="22">
        <v>8.1999999999999993</v>
      </c>
      <c r="N150" s="22">
        <v>1.48</v>
      </c>
      <c r="O150" s="11">
        <v>0.71</v>
      </c>
    </row>
    <row r="151" spans="1:15" ht="11.25" customHeight="1" x14ac:dyDescent="0.2">
      <c r="A151" s="28" t="s">
        <v>140</v>
      </c>
      <c r="B151" s="36" t="s">
        <v>141</v>
      </c>
      <c r="C151" s="5" t="s">
        <v>94</v>
      </c>
      <c r="D151" s="37" t="s">
        <v>142</v>
      </c>
      <c r="E151" s="37" t="s">
        <v>143</v>
      </c>
      <c r="F151" s="37" t="s">
        <v>144</v>
      </c>
      <c r="G151" s="37" t="s">
        <v>145</v>
      </c>
      <c r="H151" s="11"/>
      <c r="I151" s="11"/>
      <c r="J151" s="22"/>
      <c r="K151" s="22"/>
      <c r="L151" s="11"/>
      <c r="M151" s="22"/>
      <c r="N151" s="22"/>
      <c r="O151" s="11"/>
    </row>
    <row r="152" spans="1:15" ht="13.5" customHeight="1" x14ac:dyDescent="0.2">
      <c r="A152" s="9" t="s">
        <v>80</v>
      </c>
      <c r="B152" s="14" t="s">
        <v>10</v>
      </c>
      <c r="C152" s="17">
        <v>200</v>
      </c>
      <c r="D152" s="23"/>
      <c r="E152" s="23"/>
      <c r="F152" s="17">
        <v>15.6</v>
      </c>
      <c r="G152" s="17">
        <v>62.2</v>
      </c>
      <c r="H152" s="23"/>
      <c r="I152" s="23"/>
      <c r="J152" s="23"/>
      <c r="K152" s="23"/>
      <c r="L152" s="17">
        <v>0.47</v>
      </c>
      <c r="M152" s="23"/>
      <c r="N152" s="23"/>
      <c r="O152" s="17">
        <v>0.04</v>
      </c>
    </row>
    <row r="153" spans="1:15" ht="12" customHeight="1" x14ac:dyDescent="0.2">
      <c r="A153" s="6"/>
      <c r="B153" s="69" t="s">
        <v>11</v>
      </c>
      <c r="C153" s="5">
        <v>20</v>
      </c>
      <c r="D153" s="11">
        <v>1.52</v>
      </c>
      <c r="E153" s="5">
        <v>0.18</v>
      </c>
      <c r="F153" s="11">
        <v>11.07</v>
      </c>
      <c r="G153" s="11">
        <v>52.74</v>
      </c>
      <c r="H153" s="5">
        <v>0.02</v>
      </c>
      <c r="I153" s="15"/>
      <c r="J153" s="15"/>
      <c r="K153" s="15"/>
      <c r="L153" s="11">
        <v>4</v>
      </c>
      <c r="M153" s="15">
        <v>13</v>
      </c>
      <c r="N153" s="15">
        <v>2.8</v>
      </c>
      <c r="O153" s="5">
        <v>0.22</v>
      </c>
    </row>
    <row r="154" spans="1:15" x14ac:dyDescent="0.2">
      <c r="A154" s="106" t="s">
        <v>60</v>
      </c>
      <c r="B154" s="107"/>
      <c r="C154" s="108"/>
      <c r="D154" s="38">
        <f>D155+D156+D157+D158+D159</f>
        <v>22.89</v>
      </c>
      <c r="E154" s="38">
        <f t="shared" ref="E154:O154" si="18">E155+E156+E157+E158+E159</f>
        <v>24.13</v>
      </c>
      <c r="F154" s="38">
        <f t="shared" si="18"/>
        <v>94.920000000000016</v>
      </c>
      <c r="G154" s="38">
        <f t="shared" si="18"/>
        <v>688.95</v>
      </c>
      <c r="H154" s="38">
        <f t="shared" si="18"/>
        <v>0.16999999999999998</v>
      </c>
      <c r="I154" s="38">
        <f t="shared" si="18"/>
        <v>7.0600000000000005</v>
      </c>
      <c r="J154" s="38">
        <f t="shared" si="18"/>
        <v>0</v>
      </c>
      <c r="K154" s="38">
        <f t="shared" si="18"/>
        <v>4.74</v>
      </c>
      <c r="L154" s="38">
        <f t="shared" si="18"/>
        <v>131.84</v>
      </c>
      <c r="M154" s="38">
        <f t="shared" si="18"/>
        <v>113.11</v>
      </c>
      <c r="N154" s="38">
        <f t="shared" si="18"/>
        <v>39.94</v>
      </c>
      <c r="O154" s="38">
        <f t="shared" si="18"/>
        <v>2.37</v>
      </c>
    </row>
    <row r="155" spans="1:15" ht="11.25" customHeight="1" x14ac:dyDescent="0.2">
      <c r="A155" s="68" t="s">
        <v>70</v>
      </c>
      <c r="B155" s="14" t="s">
        <v>71</v>
      </c>
      <c r="C155" s="17">
        <v>10</v>
      </c>
      <c r="D155" s="17">
        <v>2.6</v>
      </c>
      <c r="E155" s="17">
        <v>2.65</v>
      </c>
      <c r="F155" s="17">
        <v>0.35</v>
      </c>
      <c r="G155" s="17">
        <v>35.65</v>
      </c>
      <c r="H155" s="23"/>
      <c r="I155" s="17">
        <v>0.28000000000000003</v>
      </c>
      <c r="J155" s="23"/>
      <c r="K155" s="23"/>
      <c r="L155" s="17">
        <v>100.5</v>
      </c>
      <c r="M155" s="23"/>
      <c r="N155" s="23"/>
      <c r="O155" s="17">
        <v>0.09</v>
      </c>
    </row>
    <row r="156" spans="1:15" ht="11.25" customHeight="1" x14ac:dyDescent="0.2">
      <c r="A156" s="68" t="s">
        <v>64</v>
      </c>
      <c r="B156" s="10" t="s">
        <v>91</v>
      </c>
      <c r="C156" s="11" t="s">
        <v>120</v>
      </c>
      <c r="D156" s="11">
        <v>14.7</v>
      </c>
      <c r="E156" s="11">
        <v>18.14</v>
      </c>
      <c r="F156" s="11">
        <v>38</v>
      </c>
      <c r="G156" s="11">
        <v>374.06</v>
      </c>
      <c r="H156" s="11">
        <v>0.15</v>
      </c>
      <c r="I156" s="11">
        <v>6.78</v>
      </c>
      <c r="J156" s="15"/>
      <c r="K156" s="11">
        <v>4.74</v>
      </c>
      <c r="L156" s="11">
        <v>27.34</v>
      </c>
      <c r="M156" s="11">
        <v>100.11</v>
      </c>
      <c r="N156" s="11">
        <v>37.14</v>
      </c>
      <c r="O156" s="11">
        <v>2.06</v>
      </c>
    </row>
    <row r="157" spans="1:15" x14ac:dyDescent="0.2">
      <c r="A157" s="9" t="s">
        <v>80</v>
      </c>
      <c r="B157" s="10" t="s">
        <v>10</v>
      </c>
      <c r="C157" s="11">
        <v>200</v>
      </c>
      <c r="D157" s="15"/>
      <c r="E157" s="15"/>
      <c r="F157" s="11">
        <v>15.6</v>
      </c>
      <c r="G157" s="11">
        <v>62.2</v>
      </c>
      <c r="H157" s="23"/>
      <c r="I157" s="23"/>
      <c r="J157" s="23"/>
      <c r="K157" s="23"/>
      <c r="L157" s="17"/>
      <c r="M157" s="23"/>
      <c r="N157" s="23"/>
      <c r="O157" s="17"/>
    </row>
    <row r="158" spans="1:15" x14ac:dyDescent="0.2">
      <c r="A158" s="6"/>
      <c r="B158" s="69" t="s">
        <v>11</v>
      </c>
      <c r="C158" s="5">
        <v>20</v>
      </c>
      <c r="D158" s="11">
        <v>1.52</v>
      </c>
      <c r="E158" s="5">
        <v>0.18</v>
      </c>
      <c r="F158" s="11">
        <v>11.07</v>
      </c>
      <c r="G158" s="11">
        <v>52.74</v>
      </c>
      <c r="H158" s="5">
        <v>0.02</v>
      </c>
      <c r="I158" s="15"/>
      <c r="J158" s="15"/>
      <c r="K158" s="15"/>
      <c r="L158" s="11">
        <v>4</v>
      </c>
      <c r="M158" s="15">
        <v>13</v>
      </c>
      <c r="N158" s="15">
        <v>2.8</v>
      </c>
      <c r="O158" s="5">
        <v>0.22</v>
      </c>
    </row>
    <row r="159" spans="1:15" ht="15" x14ac:dyDescent="0.2">
      <c r="A159" s="28" t="s">
        <v>146</v>
      </c>
      <c r="B159" s="10" t="s">
        <v>147</v>
      </c>
      <c r="C159" s="94">
        <v>50</v>
      </c>
      <c r="D159" s="95">
        <v>4.07</v>
      </c>
      <c r="E159" s="95">
        <v>3.16</v>
      </c>
      <c r="F159" s="95">
        <v>29.9</v>
      </c>
      <c r="G159" s="95">
        <v>164.3</v>
      </c>
      <c r="H159" s="19"/>
      <c r="I159" s="15"/>
      <c r="J159" s="15"/>
      <c r="K159" s="15"/>
      <c r="L159" s="11"/>
      <c r="M159" s="15"/>
      <c r="N159" s="15"/>
      <c r="O159" s="5"/>
    </row>
    <row r="160" spans="1:15" x14ac:dyDescent="0.2">
      <c r="A160" s="106" t="s">
        <v>69</v>
      </c>
      <c r="B160" s="107"/>
      <c r="C160" s="108"/>
      <c r="D160" s="38">
        <f>D161+D162+D163+D164</f>
        <v>14.739999999999998</v>
      </c>
      <c r="E160" s="38">
        <f t="shared" ref="E160:O160" si="19">E161+E162+E163+E164</f>
        <v>16.41</v>
      </c>
      <c r="F160" s="38">
        <f t="shared" si="19"/>
        <v>64.61</v>
      </c>
      <c r="G160" s="38">
        <f t="shared" si="19"/>
        <v>465.8</v>
      </c>
      <c r="H160" s="38">
        <f t="shared" si="19"/>
        <v>0.27</v>
      </c>
      <c r="I160" s="38">
        <f t="shared" si="19"/>
        <v>33.89</v>
      </c>
      <c r="J160" s="38">
        <f t="shared" si="19"/>
        <v>25.2</v>
      </c>
      <c r="K160" s="38">
        <f t="shared" si="19"/>
        <v>3.35</v>
      </c>
      <c r="L160" s="38">
        <f t="shared" si="19"/>
        <v>68.64</v>
      </c>
      <c r="M160" s="38">
        <f t="shared" si="19"/>
        <v>129.61000000000001</v>
      </c>
      <c r="N160" s="38">
        <f t="shared" si="19"/>
        <v>44.809999999999995</v>
      </c>
      <c r="O160" s="38">
        <f t="shared" si="19"/>
        <v>3.2</v>
      </c>
    </row>
    <row r="161" spans="1:15" ht="10.5" customHeight="1" x14ac:dyDescent="0.2">
      <c r="A161" s="55" t="s">
        <v>78</v>
      </c>
      <c r="B161" s="10" t="s">
        <v>83</v>
      </c>
      <c r="C161" s="11" t="s">
        <v>54</v>
      </c>
      <c r="D161" s="11">
        <v>9.2899999999999991</v>
      </c>
      <c r="E161" s="11">
        <v>10.89</v>
      </c>
      <c r="F161" s="11">
        <v>11.52</v>
      </c>
      <c r="G161" s="11">
        <v>181.29</v>
      </c>
      <c r="H161" s="11">
        <v>0.06</v>
      </c>
      <c r="I161" s="11">
        <v>2.82</v>
      </c>
      <c r="J161" s="15"/>
      <c r="K161" s="11">
        <v>3.14</v>
      </c>
      <c r="L161" s="11">
        <v>14.58</v>
      </c>
      <c r="M161" s="11">
        <v>25.31</v>
      </c>
      <c r="N161" s="11">
        <v>6.62</v>
      </c>
      <c r="O161" s="11">
        <v>1.51</v>
      </c>
    </row>
    <row r="162" spans="1:15" x14ac:dyDescent="0.2">
      <c r="A162" s="47" t="s">
        <v>68</v>
      </c>
      <c r="B162" s="10" t="s">
        <v>51</v>
      </c>
      <c r="C162" s="11">
        <v>180</v>
      </c>
      <c r="D162" s="11">
        <v>3.93</v>
      </c>
      <c r="E162" s="11">
        <v>5.34</v>
      </c>
      <c r="F162" s="11">
        <v>26.42</v>
      </c>
      <c r="G162" s="11">
        <v>169.57</v>
      </c>
      <c r="H162" s="11">
        <v>0.19</v>
      </c>
      <c r="I162" s="11">
        <v>31.07</v>
      </c>
      <c r="J162" s="11">
        <v>25.2</v>
      </c>
      <c r="K162" s="11">
        <v>0.21</v>
      </c>
      <c r="L162" s="11">
        <v>49.59</v>
      </c>
      <c r="M162" s="11">
        <v>91.3</v>
      </c>
      <c r="N162" s="11">
        <v>35.39</v>
      </c>
      <c r="O162" s="11">
        <v>1.43</v>
      </c>
    </row>
    <row r="163" spans="1:15" x14ac:dyDescent="0.2">
      <c r="A163" s="9" t="s">
        <v>80</v>
      </c>
      <c r="B163" s="14" t="s">
        <v>10</v>
      </c>
      <c r="C163" s="17">
        <v>200</v>
      </c>
      <c r="D163" s="23"/>
      <c r="E163" s="23"/>
      <c r="F163" s="17">
        <v>15.6</v>
      </c>
      <c r="G163" s="17">
        <v>62.2</v>
      </c>
      <c r="H163" s="23"/>
      <c r="I163" s="23"/>
      <c r="J163" s="23"/>
      <c r="K163" s="23"/>
      <c r="L163" s="17">
        <v>0.47</v>
      </c>
      <c r="M163" s="23"/>
      <c r="N163" s="23"/>
      <c r="O163" s="17">
        <v>0.04</v>
      </c>
    </row>
    <row r="164" spans="1:15" x14ac:dyDescent="0.2">
      <c r="A164" s="6"/>
      <c r="B164" s="69" t="s">
        <v>11</v>
      </c>
      <c r="C164" s="5">
        <v>20</v>
      </c>
      <c r="D164" s="11">
        <v>1.52</v>
      </c>
      <c r="E164" s="5">
        <v>0.18</v>
      </c>
      <c r="F164" s="11">
        <v>11.07</v>
      </c>
      <c r="G164" s="11">
        <v>52.74</v>
      </c>
      <c r="H164" s="5">
        <v>0.02</v>
      </c>
      <c r="I164" s="15"/>
      <c r="J164" s="15"/>
      <c r="K164" s="15"/>
      <c r="L164" s="11">
        <v>4</v>
      </c>
      <c r="M164" s="15">
        <v>13</v>
      </c>
      <c r="N164" s="15">
        <v>2.8</v>
      </c>
      <c r="O164" s="5">
        <v>0.22</v>
      </c>
    </row>
    <row r="165" spans="1:15" ht="21" customHeight="1" x14ac:dyDescent="0.2">
      <c r="A165" s="115" t="s">
        <v>61</v>
      </c>
      <c r="B165" s="116"/>
      <c r="C165" s="117"/>
      <c r="D165" s="13">
        <f t="shared" ref="D165:O165" si="20">D6+D15+D23+D37+D44+D51+D61+D70+D78+D85+D93+D102+D112+D121+D128+D136+D143+D148+D154+D160</f>
        <v>356.83</v>
      </c>
      <c r="E165" s="13">
        <f t="shared" si="20"/>
        <v>416.82000000000011</v>
      </c>
      <c r="F165" s="13">
        <f t="shared" si="20"/>
        <v>1593.05</v>
      </c>
      <c r="G165" s="13">
        <f t="shared" si="20"/>
        <v>11554.529999999999</v>
      </c>
      <c r="H165" s="13">
        <f t="shared" si="20"/>
        <v>3.5900000000000003</v>
      </c>
      <c r="I165" s="13">
        <f t="shared" si="20"/>
        <v>184.95000000000005</v>
      </c>
      <c r="J165" s="13">
        <f t="shared" si="20"/>
        <v>236.6</v>
      </c>
      <c r="K165" s="13">
        <f t="shared" si="20"/>
        <v>43.92</v>
      </c>
      <c r="L165" s="13">
        <f t="shared" si="20"/>
        <v>1760.13</v>
      </c>
      <c r="M165" s="13">
        <f t="shared" si="20"/>
        <v>1425.0499999999997</v>
      </c>
      <c r="N165" s="13">
        <f t="shared" si="20"/>
        <v>546.49</v>
      </c>
      <c r="O165" s="13">
        <f t="shared" si="20"/>
        <v>35.6</v>
      </c>
    </row>
    <row r="166" spans="1:15" ht="21.75" customHeight="1" x14ac:dyDescent="0.2">
      <c r="A166" s="115" t="s">
        <v>62</v>
      </c>
      <c r="B166" s="116"/>
      <c r="C166" s="117"/>
      <c r="D166" s="13">
        <f>D165/20</f>
        <v>17.8415</v>
      </c>
      <c r="E166" s="13">
        <f t="shared" ref="E166:O166" si="21">E165/20</f>
        <v>20.841000000000005</v>
      </c>
      <c r="F166" s="13">
        <f t="shared" si="21"/>
        <v>79.652500000000003</v>
      </c>
      <c r="G166" s="13">
        <f t="shared" si="21"/>
        <v>577.72649999999999</v>
      </c>
      <c r="H166" s="13">
        <f t="shared" si="21"/>
        <v>0.17950000000000002</v>
      </c>
      <c r="I166" s="13">
        <f t="shared" si="21"/>
        <v>9.2475000000000023</v>
      </c>
      <c r="J166" s="13">
        <f t="shared" si="21"/>
        <v>11.83</v>
      </c>
      <c r="K166" s="13">
        <f t="shared" si="21"/>
        <v>2.1960000000000002</v>
      </c>
      <c r="L166" s="13">
        <f t="shared" si="21"/>
        <v>88.006500000000003</v>
      </c>
      <c r="M166" s="13">
        <f t="shared" si="21"/>
        <v>71.252499999999984</v>
      </c>
      <c r="N166" s="13">
        <f t="shared" si="21"/>
        <v>27.3245</v>
      </c>
      <c r="O166" s="13">
        <f t="shared" si="21"/>
        <v>1.78</v>
      </c>
    </row>
    <row r="167" spans="1:15" ht="19.5" customHeight="1" x14ac:dyDescent="0.2">
      <c r="A167" s="106" t="s">
        <v>63</v>
      </c>
      <c r="B167" s="107"/>
      <c r="C167" s="108"/>
      <c r="D167" s="13">
        <v>1</v>
      </c>
      <c r="E167" s="13">
        <v>1</v>
      </c>
      <c r="F167" s="13">
        <v>4</v>
      </c>
      <c r="G167" s="15"/>
      <c r="H167" s="15"/>
      <c r="I167" s="15"/>
      <c r="J167" s="15"/>
      <c r="K167" s="15"/>
      <c r="L167" s="15"/>
      <c r="M167" s="15"/>
      <c r="N167" s="15"/>
      <c r="O167" s="15"/>
    </row>
  </sheetData>
  <mergeCells count="28">
    <mergeCell ref="B1:N2"/>
    <mergeCell ref="A167:C167"/>
    <mergeCell ref="A165:C165"/>
    <mergeCell ref="A166:C166"/>
    <mergeCell ref="A160:C160"/>
    <mergeCell ref="B51:C51"/>
    <mergeCell ref="B61:C61"/>
    <mergeCell ref="A85:C85"/>
    <mergeCell ref="B93:C93"/>
    <mergeCell ref="B70:C70"/>
    <mergeCell ref="B78:C78"/>
    <mergeCell ref="A148:C148"/>
    <mergeCell ref="A154:C154"/>
    <mergeCell ref="A136:C136"/>
    <mergeCell ref="A143:C143"/>
    <mergeCell ref="A102:C102"/>
    <mergeCell ref="A112:C112"/>
    <mergeCell ref="A121:C121"/>
    <mergeCell ref="A128:C128"/>
    <mergeCell ref="G3:G4"/>
    <mergeCell ref="H3:K3"/>
    <mergeCell ref="L3:O3"/>
    <mergeCell ref="B44:C44"/>
    <mergeCell ref="B6:C6"/>
    <mergeCell ref="B15:C15"/>
    <mergeCell ref="B23:C23"/>
    <mergeCell ref="B37:C37"/>
    <mergeCell ref="D3:F3"/>
  </mergeCells>
  <phoneticPr fontId="0" type="noConversion"/>
  <pageMargins left="0.75" right="0.75" top="1" bottom="1" header="0.5" footer="0.5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75 руб</vt:lpstr>
      <vt:lpstr>'75 руб'!Область_печати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Овсянникова Оксана</dc:creator>
  <cp:keywords/>
  <dc:description/>
  <cp:lastModifiedBy>user</cp:lastModifiedBy>
  <cp:lastPrinted>2022-06-23T05:55:18Z</cp:lastPrinted>
  <dcterms:created xsi:type="dcterms:W3CDTF">2018-10-04T05:32:37Z</dcterms:created>
  <dcterms:modified xsi:type="dcterms:W3CDTF">2022-08-08T09:58:30Z</dcterms:modified>
  <cp:category/>
</cp:coreProperties>
</file>